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5600" windowHeight="11760" activeTab="0"/>
  </bookViews>
  <sheets>
    <sheet name="ПФХД 15.01" sheetId="4" r:id="rId1"/>
  </sheets>
  <definedNames>
    <definedName name="TABLE" localSheetId="0">#REF!</definedName>
    <definedName name="TABLE_2" localSheetId="0">#REF!</definedName>
    <definedName name="_xlnm.Print_Area" localSheetId="0">'ПФХД 15.01'!$A$1:$FH$188</definedName>
  </definedNames>
  <calcPr calcId="124519"/>
</workbook>
</file>

<file path=xl/sharedStrings.xml><?xml version="1.0" encoding="utf-8"?>
<sst xmlns="http://schemas.openxmlformats.org/spreadsheetml/2006/main" count="761" uniqueCount="336">
  <si>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</si>
  <si>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</si>
  <si>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</si>
  <si>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</si>
  <si>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</si>
  <si>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</si>
  <si>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</si>
  <si>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</si>
  <si>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</si>
  <si>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</si>
  <si>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</si>
  <si>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</si>
  <si>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</si>
  <si>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</si>
  <si>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</si>
  <si>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</si>
  <si>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</si>
  <si>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</si>
  <si>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</si>
  <si>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</si>
  <si>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</si>
  <si>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</si>
  <si>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</si>
  <si>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</si>
  <si>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</si>
  <si>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</si>
  <si>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</si>
  <si>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</si>
  <si>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</si>
  <si>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</si>
  <si>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</si>
  <si>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</si>
  <si>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</si>
  <si>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</si>
  <si>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</si>
  <si>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</si>
  <si>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</si>
  <si>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</si>
  <si>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</si>
  <si>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</si>
  <si>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</si>
  <si>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</si>
  <si>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</si>
  <si>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</si>
  <si>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</si>
  <si>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</si>
  <si>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</si>
  <si>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</si>
  <si>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</si>
  <si>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</si>
  <si>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</si>
  <si>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</si>
  <si>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</si>
  <si>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</si>
  <si>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</si>
  <si>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</si>
  <si>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</si>
  <si>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</si>
  <si>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</si>
  <si>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</si>
  <si>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</si>
  <si>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</si>
  <si>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</si>
  <si>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</si>
  <si>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</si>
  <si>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</si>
  <si>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</si>
  <si>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</si>
  <si>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</si>
  <si>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</si>
  <si>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</si>
  <si>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</si>
  <si>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2120</t>
  </si>
  <si>
    <t>112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</si>
  <si>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</si>
  <si>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</si>
  <si>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</si>
  <si>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</si>
  <si>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</si>
  <si>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</si>
  <si>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</si>
  <si>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</si>
  <si>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</si>
  <si>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</si>
  <si>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</si>
  <si>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</si>
  <si>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</si>
  <si>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</si>
  <si>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</si>
  <si>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</si>
  <si>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</si>
  <si>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</si>
  <si>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</si>
  <si>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</si>
  <si>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</si>
  <si>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</si>
  <si>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</si>
  <si>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</si>
  <si>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</si>
  <si>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</si>
  <si>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</si>
  <si>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</si>
  <si>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</si>
  <si>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</si>
  <si>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</si>
  <si>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</si>
  <si>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</si>
  <si>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</si>
  <si>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</si>
  <si>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</si>
  <si>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2300</t>
  </si>
  <si>
    <t>850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</si>
  <si>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</si>
  <si>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</si>
  <si>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</si>
  <si>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</si>
  <si>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</si>
  <si>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</si>
  <si>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</si>
  <si>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</si>
  <si>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</si>
  <si>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</si>
  <si>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</si>
  <si>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</si>
  <si>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</si>
  <si>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</si>
  <si>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</si>
  <si>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</si>
  <si>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</si>
  <si>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</si>
  <si>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</si>
  <si>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2630</t>
  </si>
  <si>
    <t>243</t>
  </si>
  <si>
    <t>2640</t>
  </si>
  <si>
    <t>244</t>
  </si>
  <si>
    <t>2650</t>
  </si>
  <si>
    <t>2651</t>
  </si>
  <si>
    <t>2652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</si>
  <si>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</si>
  <si>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</si>
  <si>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</si>
  <si>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</si>
  <si>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</si>
  <si>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</si>
  <si>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</si>
  <si>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</si>
  <si>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</si>
  <si>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</si>
  <si>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</si>
  <si>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</si>
  <si>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</si>
  <si>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</si>
  <si>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</si>
  <si>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</si>
  <si>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</si>
  <si>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</si>
  <si>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</si>
  <si>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</si>
  <si>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</si>
  <si>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</si>
  <si>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</si>
  <si>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</si>
  <si>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</si>
  <si>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</si>
  <si>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</si>
  <si>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</si>
  <si>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</si>
  <si>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</si>
  <si>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</si>
  <si>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</si>
  <si>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</si>
  <si>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1.4.5</t>
  </si>
  <si>
    <t>за счет прочих источников финансового обеспечения</t>
  </si>
  <si>
    <t>26450</t>
  </si>
  <si>
    <t>1.4.5.1</t>
  </si>
  <si>
    <t>26451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</si>
  <si>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</si>
  <si>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</si>
  <si>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</si>
  <si>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</si>
  <si>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</si>
  <si>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</si>
  <si>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Управление образования администрации Комсомольского муниципального района Хабаровского края</t>
  </si>
  <si>
    <t>20</t>
  </si>
  <si>
    <t>21</t>
  </si>
  <si>
    <t>22</t>
  </si>
  <si>
    <t>005</t>
  </si>
  <si>
    <t>271201001</t>
  </si>
  <si>
    <t xml:space="preserve">в том числе:
субсидии на финансовое обеспечение выполнения государственного (муниципального) задания </t>
  </si>
  <si>
    <t>доходы от иной приносящей доход деятельности, закрепленной в уставе учреждения</t>
  </si>
  <si>
    <t>01001</t>
  </si>
  <si>
    <t>02009</t>
  </si>
  <si>
    <t>оплата труда (пособие до 3-х лет)</t>
  </si>
  <si>
    <t>Рег класс</t>
  </si>
  <si>
    <t>Целевая статья</t>
  </si>
  <si>
    <t xml:space="preserve">услуги связи </t>
  </si>
  <si>
    <t>коммунальные услуги</t>
  </si>
  <si>
    <t>02006</t>
  </si>
  <si>
    <t>0100580150</t>
  </si>
  <si>
    <t>02015</t>
  </si>
  <si>
    <t>0100680670</t>
  </si>
  <si>
    <t>0000000000</t>
  </si>
  <si>
    <t xml:space="preserve">Доп код  бюджетной классификации </t>
  </si>
  <si>
    <t>211.0</t>
  </si>
  <si>
    <t>214.1</t>
  </si>
  <si>
    <t>266.0</t>
  </si>
  <si>
    <t>213.0</t>
  </si>
  <si>
    <t>291.1</t>
  </si>
  <si>
    <t>291.2</t>
  </si>
  <si>
    <t>291.0</t>
  </si>
  <si>
    <t>221.0</t>
  </si>
  <si>
    <t>223.0</t>
  </si>
  <si>
    <t>225.0</t>
  </si>
  <si>
    <t>225.1</t>
  </si>
  <si>
    <t>225.2</t>
  </si>
  <si>
    <t>225.3</t>
  </si>
  <si>
    <t>225.5</t>
  </si>
  <si>
    <t>226.0</t>
  </si>
  <si>
    <t>226.1</t>
  </si>
  <si>
    <t>226.2</t>
  </si>
  <si>
    <t>310.0</t>
  </si>
  <si>
    <t>342.0</t>
  </si>
  <si>
    <t>344.0</t>
  </si>
  <si>
    <t>346.0</t>
  </si>
  <si>
    <t xml:space="preserve">прочие работы, услуги </t>
  </si>
  <si>
    <t>текущий ремонт имущества</t>
  </si>
  <si>
    <t>дезинфекция, дезинсекция, дератизация</t>
  </si>
  <si>
    <t xml:space="preserve">работы услуги по содержанию имущества </t>
  </si>
  <si>
    <r>
      <t xml:space="preserve"> годов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)</t>
    </r>
  </si>
  <si>
    <r>
      <t xml:space="preserve">Код по бюджетной классификации Российской Федерации </t>
    </r>
    <r>
      <rPr>
        <vertAlign val="superscript"/>
        <sz val="10"/>
        <rFont val="Times New Roman"/>
        <family val="1"/>
      </rPr>
      <t>3</t>
    </r>
  </si>
  <si>
    <r>
      <t xml:space="preserve">Остаток средств на конец текущего финансового года </t>
    </r>
    <r>
      <rPr>
        <vertAlign val="superscript"/>
        <sz val="10"/>
        <rFont val="Times New Roman"/>
        <family val="1"/>
      </rPr>
      <t>5</t>
    </r>
  </si>
  <si>
    <r>
      <t xml:space="preserve">Выплаты, уменьшающие доход, всего </t>
    </r>
    <r>
      <rPr>
        <b/>
        <vertAlign val="superscript"/>
        <sz val="10"/>
        <rFont val="Times New Roman"/>
        <family val="1"/>
      </rPr>
      <t>8</t>
    </r>
  </si>
  <si>
    <r>
      <t xml:space="preserve">в том числе:
налог на прибыль </t>
    </r>
    <r>
      <rPr>
        <vertAlign val="superscript"/>
        <sz val="10"/>
        <rFont val="Times New Roman"/>
        <family val="1"/>
      </rPr>
      <t>8</t>
    </r>
  </si>
  <si>
    <r>
      <t xml:space="preserve">налог на добавленную стоимость </t>
    </r>
    <r>
      <rPr>
        <vertAlign val="superscript"/>
        <sz val="10"/>
        <rFont val="Times New Roman"/>
        <family val="1"/>
      </rPr>
      <t>8</t>
    </r>
  </si>
  <si>
    <r>
      <t xml:space="preserve">прочие налоги, уменьшающие доход </t>
    </r>
    <r>
      <rPr>
        <vertAlign val="superscript"/>
        <sz val="10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</si>
  <si>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10"/>
        <rFont val="Times New Roman"/>
        <family val="1"/>
      </rPr>
      <t>9</t>
    </r>
  </si>
  <si>
    <t>51005</t>
  </si>
  <si>
    <t>0100680230</t>
  </si>
  <si>
    <t xml:space="preserve">от </t>
  </si>
  <si>
    <t xml:space="preserve">оплата труда 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</si>
  <si>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</si>
  <si>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 xml:space="preserve">на выплаты по оплате труда 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</si>
  <si>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</si>
  <si>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Прочие выплаты персоналу, в том числе компенсационного характера</t>
  </si>
  <si>
    <t>Уплата налогов, сборов и иных платежей, всего</t>
  </si>
  <si>
    <t>Безвозмездные перечисления организациям и физическим лицам, всего</t>
  </si>
  <si>
    <r>
      <t xml:space="preserve">Расходы на закупку товаров, работ, услуг, всего </t>
    </r>
    <r>
      <rPr>
        <b/>
        <vertAlign val="superscript"/>
        <sz val="10"/>
        <rFont val="Times New Roman"/>
        <family val="1"/>
      </rPr>
      <t>7</t>
    </r>
  </si>
  <si>
    <t>Прочую закупку товаров, работ и услуг, всего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</si>
  <si>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</si>
  <si>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</si>
  <si>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</si>
  <si>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</si>
  <si>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</si>
  <si>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</si>
  <si>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</si>
  <si>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</si>
  <si>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</si>
  <si>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</si>
  <si>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</si>
  <si>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</si>
  <si>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</si>
  <si>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</si>
  <si>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</si>
  <si>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</si>
  <si>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</si>
  <si>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</si>
  <si>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r>
      <t xml:space="preserve">Остаток средств на начало текущего финансового года </t>
    </r>
    <r>
      <rPr>
        <b/>
        <vertAlign val="superscript"/>
        <sz val="10"/>
        <rFont val="Times New Roman"/>
        <family val="1"/>
      </rPr>
      <t>5</t>
    </r>
  </si>
  <si>
    <t>земельный налог</t>
  </si>
  <si>
    <t>02005</t>
  </si>
  <si>
    <t>Субсидии муниципальным бюджетным учреждениям на осуществление расходов. связанных с проведением капитального ремонта недвижимого имущества. закрепленного за учреждением или приобретенного им за счет средств. выделенных учредителем</t>
  </si>
  <si>
    <t xml:space="preserve">налог на имущество организаций </t>
  </si>
  <si>
    <t xml:space="preserve">противопожарные мероприятия </t>
  </si>
  <si>
    <t>медицинские услуги (в том числе, диспансеризация, медицинский осмотр и освидетельствование работников (включая предрейсовые осмотры водителей), состоявших в штате учреждения, проведение медицинских анализов</t>
  </si>
  <si>
    <t>увеличение стоимости основных средств</t>
  </si>
  <si>
    <t>увеличение стоимости продуктов питания</t>
  </si>
  <si>
    <t>увеличение стоимости прочих оборотных запасов (материалов)</t>
  </si>
  <si>
    <t>субсидии муниципальным бюджетным учреждениям на осуществление расходов. связанных с компенсацией расходов на оплату стоимости проезда и провоза багажа к месту использования отпуска и обратно</t>
  </si>
  <si>
    <t>возмещение работникам (сотрудникам), расходов связанных с проживания вне места постоянного места жительства в служебных командировках</t>
  </si>
  <si>
    <t>345.0</t>
  </si>
  <si>
    <t>заправка катриджа</t>
  </si>
  <si>
    <t>225.4</t>
  </si>
  <si>
    <t>349.0</t>
  </si>
  <si>
    <t>увеличение стоимости прочих материальных запасов однократного применения</t>
  </si>
  <si>
    <t>Услуги связи</t>
  </si>
  <si>
    <t>Коммунальные услуги</t>
  </si>
  <si>
    <t>Работы и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</si>
  <si>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</si>
  <si>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</si>
  <si>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</si>
  <si>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Увеличение стоимости продуктов питания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</si>
  <si>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b/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</si>
  <si>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b/>
        <vertAlign val="superscript"/>
        <sz val="8"/>
        <rFont val="Times New Roman"/>
        <family val="1"/>
      </rPr>
      <t>13</t>
    </r>
  </si>
  <si>
    <r>
      <t>на 20</t>
    </r>
    <r>
      <rPr>
        <u val="single"/>
        <sz val="8"/>
        <rFont val="Times New Roman"/>
        <family val="1"/>
      </rPr>
      <t xml:space="preserve">20 </t>
    </r>
    <r>
      <rPr>
        <sz val="8"/>
        <rFont val="Times New Roman"/>
        <family val="1"/>
      </rPr>
      <t>г.</t>
    </r>
  </si>
  <si>
    <t>"15" января 2020 год</t>
  </si>
  <si>
    <t>15.01.2020</t>
  </si>
  <si>
    <t>транспортные услуги</t>
  </si>
  <si>
    <t>222.0</t>
  </si>
  <si>
    <t>0100680690</t>
  </si>
  <si>
    <t>Транспортные услуги</t>
  </si>
  <si>
    <t>51001</t>
  </si>
  <si>
    <t>предпринимательская деятельность</t>
  </si>
  <si>
    <t>1221</t>
  </si>
  <si>
    <t>1222</t>
  </si>
  <si>
    <t>родительская плата</t>
  </si>
  <si>
    <t>2662</t>
  </si>
  <si>
    <t>2663</t>
  </si>
  <si>
    <t>01002</t>
  </si>
  <si>
    <t>2712013701</t>
  </si>
  <si>
    <t>директор</t>
  </si>
  <si>
    <t>0100280070</t>
  </si>
  <si>
    <t>1608</t>
  </si>
  <si>
    <t>010020П380</t>
  </si>
  <si>
    <t>01003</t>
  </si>
  <si>
    <t>0100280620</t>
  </si>
  <si>
    <t>0100280240</t>
  </si>
  <si>
    <t>0100480630</t>
  </si>
  <si>
    <t>0100780520</t>
  </si>
  <si>
    <t>02014</t>
  </si>
  <si>
    <t>0100480650</t>
  </si>
  <si>
    <t>0100780720</t>
  </si>
  <si>
    <t>02013</t>
  </si>
  <si>
    <t>0100780360</t>
  </si>
  <si>
    <t>01007SC430</t>
  </si>
  <si>
    <t>1603</t>
  </si>
  <si>
    <t>51006</t>
  </si>
  <si>
    <t>51007</t>
  </si>
  <si>
    <t>платное питание школьников</t>
  </si>
  <si>
    <t>питание и материальные расходы интерната</t>
  </si>
  <si>
    <t>Директор МБОУ СОШ с.п. "Село Верхняя Эконь"</t>
  </si>
  <si>
    <t>Муниципальное бюджетное общеобразовательное учреждение средняя общеобразовательная школа сельского поселения "Село Верхняя Эконь" Комсомольского муниципального района Хабаровского края</t>
  </si>
  <si>
    <t>Г.В. Буцова</t>
  </si>
  <si>
    <t>Е.Н. Меркурьева</t>
  </si>
  <si>
    <t>568-319</t>
  </si>
  <si>
    <t>приобретение строительных материалов</t>
  </si>
  <si>
    <t>0100280200</t>
  </si>
  <si>
    <t>Работы услуги по содержанию имущества</t>
  </si>
</sst>
</file>

<file path=xl/styles.xml><?xml version="1.0" encoding="utf-8"?>
<styleSheet xmlns="http://schemas.openxmlformats.org/spreadsheetml/2006/main">
  <fonts count="27">
    <font>
      <sz val="10"/>
      <name val="Arial Cyr"/>
      <family val="2"/>
    </font>
    <font>
      <sz val="10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b/>
      <i/>
      <sz val="8"/>
      <color rgb="FFFF0000"/>
      <name val="Times New Roman"/>
      <family val="1"/>
    </font>
    <font>
      <u val="single"/>
      <sz val="8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Arial Cyr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4">
    <xf numFmtId="0" fontId="0" fillId="0" borderId="0" xfId="0"/>
    <xf numFmtId="0" fontId="3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13" fillId="2" borderId="6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10" fillId="4" borderId="3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" fontId="13" fillId="4" borderId="7" xfId="0" applyNumberFormat="1" applyFont="1" applyFill="1" applyBorder="1" applyAlignment="1">
      <alignment horizontal="right" vertical="center"/>
    </xf>
    <xf numFmtId="4" fontId="13" fillId="4" borderId="8" xfId="0" applyNumberFormat="1" applyFont="1" applyFill="1" applyBorder="1" applyAlignment="1">
      <alignment horizontal="right" vertical="center"/>
    </xf>
    <xf numFmtId="0" fontId="13" fillId="4" borderId="2" xfId="0" applyNumberFormat="1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/>
    </xf>
    <xf numFmtId="0" fontId="13" fillId="4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4" fontId="10" fillId="4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13" fillId="0" borderId="2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1" fillId="0" borderId="9" xfId="0" applyNumberFormat="1" applyFont="1" applyBorder="1" applyAlignment="1">
      <alignment/>
    </xf>
    <xf numFmtId="0" fontId="13" fillId="0" borderId="9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 vertical="center"/>
    </xf>
    <xf numFmtId="4" fontId="13" fillId="0" borderId="3" xfId="0" applyNumberFormat="1" applyFont="1" applyBorder="1" applyAlignment="1">
      <alignment horizontal="center" vertical="center"/>
    </xf>
    <xf numFmtId="4" fontId="10" fillId="5" borderId="8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49" fontId="7" fillId="3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49" fontId="26" fillId="3" borderId="5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left" vertical="center"/>
    </xf>
    <xf numFmtId="0" fontId="24" fillId="0" borderId="14" xfId="0" applyNumberFormat="1" applyFont="1" applyBorder="1" applyAlignment="1">
      <alignment horizontal="left" vertical="center"/>
    </xf>
    <xf numFmtId="0" fontId="24" fillId="0" borderId="15" xfId="0" applyNumberFormat="1" applyFont="1" applyBorder="1" applyAlignment="1">
      <alignment horizontal="left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/>
    </xf>
    <xf numFmtId="4" fontId="21" fillId="0" borderId="6" xfId="0" applyNumberFormat="1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" fontId="24" fillId="0" borderId="5" xfId="0" applyNumberFormat="1" applyFont="1" applyFill="1" applyBorder="1" applyAlignment="1">
      <alignment horizontal="center" vertical="center"/>
    </xf>
    <xf numFmtId="4" fontId="25" fillId="0" borderId="9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center" vertical="center"/>
    </xf>
    <xf numFmtId="4" fontId="24" fillId="0" borderId="5" xfId="0" applyNumberFormat="1" applyFont="1" applyBorder="1" applyAlignment="1">
      <alignment horizontal="center" vertical="center"/>
    </xf>
    <xf numFmtId="4" fontId="25" fillId="0" borderId="9" xfId="0" applyNumberFormat="1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" fontId="24" fillId="0" borderId="3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3" xfId="0" applyNumberFormat="1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14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left" vertical="center" wrapText="1"/>
    </xf>
    <xf numFmtId="0" fontId="7" fillId="4" borderId="14" xfId="0" applyNumberFormat="1" applyFont="1" applyFill="1" applyBorder="1" applyAlignment="1">
      <alignment horizontal="left" vertical="center"/>
    </xf>
    <xf numFmtId="0" fontId="7" fillId="4" borderId="15" xfId="0" applyNumberFormat="1" applyFont="1" applyFill="1" applyBorder="1" applyAlignment="1">
      <alignment horizontal="left" vertical="center"/>
    </xf>
    <xf numFmtId="49" fontId="7" fillId="4" borderId="21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left" vertical="center" wrapText="1"/>
    </xf>
    <xf numFmtId="0" fontId="10" fillId="0" borderId="6" xfId="0" applyNumberFormat="1" applyFont="1" applyBorder="1" applyAlignment="1">
      <alignment horizontal="left" vertical="center"/>
    </xf>
    <xf numFmtId="4" fontId="7" fillId="4" borderId="3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4" borderId="10" xfId="0" applyNumberFormat="1" applyFont="1" applyFill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" fontId="10" fillId="4" borderId="14" xfId="0" applyNumberFormat="1" applyFont="1" applyFill="1" applyBorder="1" applyAlignment="1">
      <alignment horizontal="center" vertical="center"/>
    </xf>
    <xf numFmtId="4" fontId="10" fillId="4" borderId="10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49" fontId="10" fillId="4" borderId="14" xfId="0" applyNumberFormat="1" applyFont="1" applyFill="1" applyBorder="1" applyAlignment="1">
      <alignment horizontal="center" vertical="center"/>
    </xf>
    <xf numFmtId="49" fontId="10" fillId="4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right"/>
    </xf>
    <xf numFmtId="49" fontId="11" fillId="0" borderId="14" xfId="0" applyNumberFormat="1" applyFont="1" applyFill="1" applyBorder="1" applyAlignment="1">
      <alignment horizontal="left"/>
    </xf>
    <xf numFmtId="49" fontId="13" fillId="0" borderId="14" xfId="0" applyNumberFormat="1" applyFont="1" applyFill="1" applyBorder="1" applyAlignment="1">
      <alignment horizontal="left"/>
    </xf>
    <xf numFmtId="0" fontId="6" fillId="0" borderId="23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11" fillId="0" borderId="9" xfId="0" applyNumberFormat="1" applyFont="1" applyBorder="1" applyAlignment="1">
      <alignment horizontal="left"/>
    </xf>
    <xf numFmtId="0" fontId="13" fillId="0" borderId="9" xfId="0" applyNumberFormat="1" applyFont="1" applyBorder="1" applyAlignment="1">
      <alignment horizontal="left"/>
    </xf>
    <xf numFmtId="0" fontId="11" fillId="0" borderId="9" xfId="0" applyNumberFormat="1" applyFont="1" applyBorder="1" applyAlignment="1">
      <alignment horizontal="center" wrapText="1"/>
    </xf>
    <xf numFmtId="0" fontId="13" fillId="0" borderId="9" xfId="0" applyNumberFormat="1" applyFont="1" applyBorder="1" applyAlignment="1">
      <alignment horizontal="center" wrapText="1"/>
    </xf>
    <xf numFmtId="49" fontId="11" fillId="0" borderId="2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 vertical="center"/>
    </xf>
    <xf numFmtId="4" fontId="13" fillId="0" borderId="26" xfId="0" applyNumberFormat="1" applyFont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49" fontId="11" fillId="0" borderId="9" xfId="0" applyNumberFormat="1" applyFont="1" applyBorder="1" applyAlignment="1">
      <alignment horizontal="left"/>
    </xf>
    <xf numFmtId="49" fontId="13" fillId="0" borderId="9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11" fillId="0" borderId="9" xfId="0" applyNumberFormat="1" applyFont="1" applyBorder="1" applyAlignment="1">
      <alignment horizontal="center"/>
    </xf>
    <xf numFmtId="0" fontId="13" fillId="0" borderId="9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5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" fontId="14" fillId="6" borderId="8" xfId="0" applyNumberFormat="1" applyFont="1" applyFill="1" applyBorder="1" applyAlignment="1">
      <alignment horizontal="center" vertical="center"/>
    </xf>
    <xf numFmtId="4" fontId="13" fillId="6" borderId="26" xfId="0" applyNumberFormat="1" applyFont="1" applyFill="1" applyBorder="1" applyAlignment="1">
      <alignment horizontal="center" vertical="center"/>
    </xf>
    <xf numFmtId="4" fontId="13" fillId="6" borderId="27" xfId="0" applyNumberFormat="1" applyFont="1" applyFill="1" applyBorder="1" applyAlignment="1">
      <alignment horizontal="center" vertical="center"/>
    </xf>
    <xf numFmtId="4" fontId="14" fillId="6" borderId="32" xfId="0" applyNumberFormat="1" applyFont="1" applyFill="1" applyBorder="1" applyAlignment="1">
      <alignment horizontal="center" vertical="center"/>
    </xf>
    <xf numFmtId="4" fontId="14" fillId="6" borderId="33" xfId="0" applyNumberFormat="1" applyFont="1" applyFill="1" applyBorder="1" applyAlignment="1">
      <alignment horizontal="center" vertical="center"/>
    </xf>
    <xf numFmtId="4" fontId="14" fillId="6" borderId="34" xfId="0" applyNumberFormat="1" applyFont="1" applyFill="1" applyBorder="1" applyAlignment="1">
      <alignment horizontal="center" vertical="center"/>
    </xf>
    <xf numFmtId="0" fontId="7" fillId="6" borderId="3" xfId="0" applyNumberFormat="1" applyFont="1" applyFill="1" applyBorder="1" applyAlignment="1">
      <alignment horizontal="left" vertical="center"/>
    </xf>
    <xf numFmtId="0" fontId="7" fillId="6" borderId="14" xfId="0" applyNumberFormat="1" applyFont="1" applyFill="1" applyBorder="1" applyAlignment="1">
      <alignment horizontal="left" vertical="center"/>
    </xf>
    <xf numFmtId="49" fontId="7" fillId="6" borderId="30" xfId="0" applyNumberFormat="1" applyFont="1" applyFill="1" applyBorder="1" applyAlignment="1">
      <alignment horizontal="center" vertical="center"/>
    </xf>
    <xf numFmtId="49" fontId="7" fillId="6" borderId="26" xfId="0" applyNumberFormat="1" applyFont="1" applyFill="1" applyBorder="1" applyAlignment="1">
      <alignment horizontal="center" vertical="center"/>
    </xf>
    <xf numFmtId="49" fontId="7" fillId="6" borderId="27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4" fontId="11" fillId="0" borderId="32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4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4" fontId="14" fillId="2" borderId="3" xfId="0" applyNumberFormat="1" applyFont="1" applyFill="1" applyBorder="1" applyAlignment="1">
      <alignment horizontal="center" vertical="center"/>
    </xf>
    <xf numFmtId="4" fontId="13" fillId="2" borderId="14" xfId="0" applyNumberFormat="1" applyFont="1" applyFill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center" vertical="center"/>
    </xf>
    <xf numFmtId="4" fontId="14" fillId="2" borderId="8" xfId="0" applyNumberFormat="1" applyFont="1" applyFill="1" applyBorder="1" applyAlignment="1">
      <alignment horizontal="center" vertical="center"/>
    </xf>
    <xf numFmtId="4" fontId="14" fillId="2" borderId="26" xfId="0" applyNumberFormat="1" applyFont="1" applyFill="1" applyBorder="1" applyAlignment="1">
      <alignment horizontal="center" vertical="center"/>
    </xf>
    <xf numFmtId="4" fontId="14" fillId="2" borderId="27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left" vertical="center"/>
    </xf>
    <xf numFmtId="0" fontId="7" fillId="2" borderId="14" xfId="0" applyNumberFormat="1" applyFont="1" applyFill="1" applyBorder="1" applyAlignment="1">
      <alignment horizontal="left" vertical="center"/>
    </xf>
    <xf numFmtId="4" fontId="11" fillId="0" borderId="3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7" fillId="5" borderId="6" xfId="0" applyNumberFormat="1" applyFont="1" applyFill="1" applyBorder="1" applyAlignment="1">
      <alignment horizontal="left" vertical="center" wrapText="1"/>
    </xf>
    <xf numFmtId="0" fontId="7" fillId="5" borderId="6" xfId="0" applyNumberFormat="1" applyFont="1" applyFill="1" applyBorder="1" applyAlignment="1">
      <alignment horizontal="left" vertical="center"/>
    </xf>
    <xf numFmtId="49" fontId="7" fillId="5" borderId="26" xfId="0" applyNumberFormat="1" applyFont="1" applyFill="1" applyBorder="1" applyAlignment="1">
      <alignment horizontal="center" vertical="center"/>
    </xf>
    <xf numFmtId="49" fontId="7" fillId="5" borderId="27" xfId="0" applyNumberFormat="1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center" vertical="center"/>
    </xf>
    <xf numFmtId="0" fontId="14" fillId="5" borderId="8" xfId="0" applyNumberFormat="1" applyFont="1" applyFill="1" applyBorder="1" applyAlignment="1">
      <alignment horizontal="center" vertical="center"/>
    </xf>
    <xf numFmtId="0" fontId="13" fillId="5" borderId="26" xfId="0" applyNumberFormat="1" applyFont="1" applyFill="1" applyBorder="1" applyAlignment="1">
      <alignment horizontal="center" vertical="center"/>
    </xf>
    <xf numFmtId="0" fontId="13" fillId="5" borderId="27" xfId="0" applyNumberFormat="1" applyFont="1" applyFill="1" applyBorder="1" applyAlignment="1">
      <alignment horizontal="center" vertical="center"/>
    </xf>
    <xf numFmtId="4" fontId="14" fillId="5" borderId="8" xfId="0" applyNumberFormat="1" applyFont="1" applyFill="1" applyBorder="1" applyAlignment="1">
      <alignment horizontal="center" vertical="center"/>
    </xf>
    <xf numFmtId="4" fontId="13" fillId="5" borderId="26" xfId="0" applyNumberFormat="1" applyFont="1" applyFill="1" applyBorder="1" applyAlignment="1">
      <alignment horizontal="center" vertical="center"/>
    </xf>
    <xf numFmtId="4" fontId="13" fillId="5" borderId="27" xfId="0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49" fontId="7" fillId="2" borderId="21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/>
    </xf>
    <xf numFmtId="0" fontId="13" fillId="2" borderId="14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/>
    </xf>
    <xf numFmtId="4" fontId="13" fillId="4" borderId="14" xfId="0" applyNumberFormat="1" applyFont="1" applyFill="1" applyBorder="1" applyAlignment="1">
      <alignment horizontal="center" vertical="center"/>
    </xf>
    <xf numFmtId="4" fontId="13" fillId="4" borderId="10" xfId="0" applyNumberFormat="1" applyFont="1" applyFill="1" applyBorder="1" applyAlignment="1">
      <alignment horizontal="center" vertical="center"/>
    </xf>
    <xf numFmtId="4" fontId="13" fillId="4" borderId="15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left" vertical="center" wrapText="1"/>
    </xf>
    <xf numFmtId="0" fontId="6" fillId="4" borderId="9" xfId="0" applyNumberFormat="1" applyFont="1" applyFill="1" applyBorder="1" applyAlignment="1">
      <alignment horizontal="left" vertical="center"/>
    </xf>
    <xf numFmtId="0" fontId="6" fillId="4" borderId="17" xfId="0" applyNumberFormat="1" applyFont="1" applyFill="1" applyBorder="1" applyAlignment="1">
      <alignment horizontal="left" vertical="center"/>
    </xf>
    <xf numFmtId="49" fontId="6" fillId="4" borderId="21" xfId="0" applyNumberFormat="1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11" fillId="4" borderId="3" xfId="0" applyNumberFormat="1" applyFont="1" applyFill="1" applyBorder="1" applyAlignment="1">
      <alignment horizontal="center" vertical="center"/>
    </xf>
    <xf numFmtId="0" fontId="13" fillId="4" borderId="14" xfId="0" applyNumberFormat="1" applyFont="1" applyFill="1" applyBorder="1" applyAlignment="1">
      <alignment horizontal="center" vertical="center"/>
    </xf>
    <xf numFmtId="0" fontId="13" fillId="4" borderId="10" xfId="0" applyNumberFormat="1" applyFont="1" applyFill="1" applyBorder="1" applyAlignment="1">
      <alignment horizontal="center" vertical="center"/>
    </xf>
    <xf numFmtId="4" fontId="14" fillId="4" borderId="3" xfId="0" applyNumberFormat="1" applyFont="1" applyFill="1" applyBorder="1" applyAlignment="1">
      <alignment horizontal="center" vertical="center"/>
    </xf>
    <xf numFmtId="4" fontId="14" fillId="4" borderId="14" xfId="0" applyNumberFormat="1" applyFont="1" applyFill="1" applyBorder="1" applyAlignment="1">
      <alignment horizontal="center" vertical="center"/>
    </xf>
    <xf numFmtId="4" fontId="14" fillId="4" borderId="15" xfId="0" applyNumberFormat="1" applyFont="1" applyFill="1" applyBorder="1" applyAlignment="1">
      <alignment horizontal="center" vertical="center"/>
    </xf>
    <xf numFmtId="0" fontId="14" fillId="4" borderId="3" xfId="0" applyNumberFormat="1" applyFont="1" applyFill="1" applyBorder="1" applyAlignment="1">
      <alignment horizontal="center" vertical="center"/>
    </xf>
    <xf numFmtId="4" fontId="14" fillId="5" borderId="26" xfId="0" applyNumberFormat="1" applyFont="1" applyFill="1" applyBorder="1" applyAlignment="1">
      <alignment horizontal="center" vertical="center"/>
    </xf>
    <xf numFmtId="4" fontId="14" fillId="5" borderId="27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13" fillId="4" borderId="23" xfId="0" applyNumberFormat="1" applyFont="1" applyFill="1" applyBorder="1" applyAlignment="1">
      <alignment horizontal="center" vertical="center"/>
    </xf>
    <xf numFmtId="4" fontId="13" fillId="4" borderId="24" xfId="0" applyNumberFormat="1" applyFont="1" applyFill="1" applyBorder="1" applyAlignment="1">
      <alignment horizontal="center" vertical="center"/>
    </xf>
    <xf numFmtId="4" fontId="13" fillId="4" borderId="35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left" vertical="center"/>
    </xf>
    <xf numFmtId="0" fontId="6" fillId="4" borderId="23" xfId="0" applyNumberFormat="1" applyFont="1" applyFill="1" applyBorder="1" applyAlignment="1">
      <alignment horizontal="left" vertical="center"/>
    </xf>
    <xf numFmtId="0" fontId="6" fillId="4" borderId="35" xfId="0" applyNumberFormat="1" applyFont="1" applyFill="1" applyBorder="1" applyAlignment="1">
      <alignment horizontal="left" vertical="center"/>
    </xf>
    <xf numFmtId="49" fontId="6" fillId="4" borderId="36" xfId="0" applyNumberFormat="1" applyFont="1" applyFill="1" applyBorder="1" applyAlignment="1">
      <alignment horizontal="center" vertical="center"/>
    </xf>
    <xf numFmtId="49" fontId="6" fillId="4" borderId="23" xfId="0" applyNumberFormat="1" applyFont="1" applyFill="1" applyBorder="1" applyAlignment="1">
      <alignment horizontal="center" vertical="center"/>
    </xf>
    <xf numFmtId="49" fontId="6" fillId="4" borderId="24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/>
    </xf>
    <xf numFmtId="0" fontId="13" fillId="4" borderId="23" xfId="0" applyNumberFormat="1" applyFont="1" applyFill="1" applyBorder="1" applyAlignment="1">
      <alignment horizontal="center" vertical="center"/>
    </xf>
    <xf numFmtId="0" fontId="13" fillId="4" borderId="24" xfId="0" applyNumberFormat="1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left" vertical="center" wrapText="1"/>
    </xf>
    <xf numFmtId="0" fontId="7" fillId="4" borderId="6" xfId="0" applyNumberFormat="1" applyFont="1" applyFill="1" applyBorder="1" applyAlignment="1">
      <alignment horizontal="left" vertical="center"/>
    </xf>
    <xf numFmtId="4" fontId="11" fillId="4" borderId="8" xfId="0" applyNumberFormat="1" applyFont="1" applyFill="1" applyBorder="1" applyAlignment="1">
      <alignment horizontal="right" vertical="center"/>
    </xf>
    <xf numFmtId="4" fontId="13" fillId="4" borderId="26" xfId="0" applyNumberFormat="1" applyFont="1" applyFill="1" applyBorder="1" applyAlignment="1">
      <alignment horizontal="right" vertical="center"/>
    </xf>
    <xf numFmtId="4" fontId="13" fillId="4" borderId="27" xfId="0" applyNumberFormat="1" applyFont="1" applyFill="1" applyBorder="1" applyAlignment="1">
      <alignment horizontal="right" vertical="center"/>
    </xf>
    <xf numFmtId="4" fontId="11" fillId="4" borderId="8" xfId="0" applyNumberFormat="1" applyFont="1" applyFill="1" applyBorder="1" applyAlignment="1">
      <alignment horizontal="center" vertical="center"/>
    </xf>
    <xf numFmtId="4" fontId="13" fillId="4" borderId="26" xfId="0" applyNumberFormat="1" applyFont="1" applyFill="1" applyBorder="1" applyAlignment="1">
      <alignment horizontal="center" vertical="center"/>
    </xf>
    <xf numFmtId="4" fontId="13" fillId="4" borderId="27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/>
    </xf>
    <xf numFmtId="4" fontId="13" fillId="0" borderId="24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0" fontId="6" fillId="0" borderId="35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/>
    </xf>
    <xf numFmtId="2" fontId="13" fillId="0" borderId="24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2" fontId="13" fillId="0" borderId="9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4" fillId="4" borderId="3" xfId="0" applyNumberFormat="1" applyFont="1" applyFill="1" applyBorder="1" applyAlignment="1">
      <alignment horizontal="center" vertical="center"/>
    </xf>
    <xf numFmtId="49" fontId="13" fillId="4" borderId="14" xfId="0" applyNumberFormat="1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left" vertical="center" wrapText="1"/>
    </xf>
    <xf numFmtId="0" fontId="7" fillId="4" borderId="9" xfId="0" applyNumberFormat="1" applyFont="1" applyFill="1" applyBorder="1" applyAlignment="1">
      <alignment horizontal="left" vertical="center"/>
    </xf>
    <xf numFmtId="0" fontId="7" fillId="4" borderId="17" xfId="0" applyNumberFormat="1" applyFont="1" applyFill="1" applyBorder="1" applyAlignment="1">
      <alignment horizontal="left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9" fontId="10" fillId="3" borderId="9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/>
    </xf>
    <xf numFmtId="4" fontId="10" fillId="3" borderId="9" xfId="0" applyNumberFormat="1" applyFont="1" applyFill="1" applyBorder="1" applyAlignment="1">
      <alignment horizontal="center" vertical="center"/>
    </xf>
    <xf numFmtId="4" fontId="10" fillId="3" borderId="13" xfId="0" applyNumberFormat="1" applyFont="1" applyFill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26" fillId="3" borderId="6" xfId="0" applyNumberFormat="1" applyFont="1" applyFill="1" applyBorder="1" applyAlignment="1">
      <alignment horizontal="center" vertical="center"/>
    </xf>
    <xf numFmtId="49" fontId="26" fillId="3" borderId="5" xfId="0" applyNumberFormat="1" applyFont="1" applyFill="1" applyBorder="1" applyAlignment="1">
      <alignment horizontal="center" vertical="center"/>
    </xf>
    <xf numFmtId="49" fontId="25" fillId="3" borderId="9" xfId="0" applyNumberFormat="1" applyFont="1" applyFill="1" applyBorder="1" applyAlignment="1">
      <alignment horizontal="center" vertical="center"/>
    </xf>
    <xf numFmtId="49" fontId="25" fillId="3" borderId="13" xfId="0" applyNumberFormat="1" applyFont="1" applyFill="1" applyBorder="1" applyAlignment="1">
      <alignment horizontal="center" vertical="center"/>
    </xf>
    <xf numFmtId="4" fontId="26" fillId="3" borderId="5" xfId="0" applyNumberFormat="1" applyFont="1" applyFill="1" applyBorder="1" applyAlignment="1">
      <alignment horizontal="center" vertical="center"/>
    </xf>
    <xf numFmtId="4" fontId="25" fillId="3" borderId="9" xfId="0" applyNumberFormat="1" applyFont="1" applyFill="1" applyBorder="1" applyAlignment="1">
      <alignment horizontal="center" vertical="center"/>
    </xf>
    <xf numFmtId="4" fontId="25" fillId="3" borderId="13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14" xfId="0" applyNumberFormat="1" applyFont="1" applyFill="1" applyBorder="1" applyAlignment="1">
      <alignment horizontal="center" vertical="center"/>
    </xf>
    <xf numFmtId="0" fontId="7" fillId="3" borderId="15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0" fontId="7" fillId="3" borderId="14" xfId="0" applyNumberFormat="1" applyFont="1" applyFill="1" applyBorder="1" applyAlignment="1">
      <alignment horizontal="left" vertical="center"/>
    </xf>
    <xf numFmtId="0" fontId="7" fillId="3" borderId="15" xfId="0" applyNumberFormat="1" applyFont="1" applyFill="1" applyBorder="1" applyAlignment="1">
      <alignment horizontal="left" vertical="center"/>
    </xf>
    <xf numFmtId="49" fontId="7" fillId="3" borderId="16" xfId="0" applyNumberFormat="1" applyFont="1" applyFill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10" fillId="0" borderId="19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vertical="center"/>
    </xf>
    <xf numFmtId="4" fontId="7" fillId="3" borderId="6" xfId="0" applyNumberFormat="1" applyFont="1" applyFill="1" applyBorder="1" applyAlignment="1">
      <alignment horizontal="center" vertical="center"/>
    </xf>
    <xf numFmtId="4" fontId="10" fillId="3" borderId="6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left" vertical="center"/>
    </xf>
    <xf numFmtId="0" fontId="10" fillId="3" borderId="6" xfId="0" applyNumberFormat="1" applyFont="1" applyFill="1" applyBorder="1" applyAlignment="1">
      <alignment horizontal="left" vertical="center"/>
    </xf>
    <xf numFmtId="49" fontId="7" fillId="0" borderId="21" xfId="0" applyNumberFormat="1" applyFont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/>
    </xf>
    <xf numFmtId="0" fontId="6" fillId="0" borderId="35" xfId="0" applyNumberFormat="1" applyFont="1" applyBorder="1" applyAlignment="1">
      <alignment horizontal="left" vertical="center"/>
    </xf>
    <xf numFmtId="0" fontId="26" fillId="3" borderId="3" xfId="0" applyNumberFormat="1" applyFont="1" applyFill="1" applyBorder="1" applyAlignment="1">
      <alignment horizontal="left" vertical="center"/>
    </xf>
    <xf numFmtId="0" fontId="26" fillId="3" borderId="14" xfId="0" applyNumberFormat="1" applyFont="1" applyFill="1" applyBorder="1" applyAlignment="1">
      <alignment horizontal="left" vertical="center"/>
    </xf>
    <xf numFmtId="0" fontId="26" fillId="3" borderId="15" xfId="0" applyNumberFormat="1" applyFont="1" applyFill="1" applyBorder="1" applyAlignment="1">
      <alignment horizontal="left" vertical="center"/>
    </xf>
    <xf numFmtId="49" fontId="26" fillId="3" borderId="16" xfId="0" applyNumberFormat="1" applyFont="1" applyFill="1" applyBorder="1" applyAlignment="1">
      <alignment horizontal="center" vertical="center"/>
    </xf>
    <xf numFmtId="49" fontId="26" fillId="3" borderId="9" xfId="0" applyNumberFormat="1" applyFont="1" applyFill="1" applyBorder="1" applyAlignment="1">
      <alignment horizontal="center" vertical="center"/>
    </xf>
    <xf numFmtId="49" fontId="26" fillId="3" borderId="13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left" vertical="center" wrapText="1"/>
    </xf>
    <xf numFmtId="0" fontId="7" fillId="3" borderId="9" xfId="0" applyNumberFormat="1" applyFont="1" applyFill="1" applyBorder="1" applyAlignment="1">
      <alignment horizontal="left" vertical="center"/>
    </xf>
    <xf numFmtId="0" fontId="7" fillId="3" borderId="17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0" fontId="17" fillId="0" borderId="9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top"/>
    </xf>
    <xf numFmtId="49" fontId="12" fillId="0" borderId="9" xfId="0" applyNumberFormat="1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4" fontId="23" fillId="7" borderId="6" xfId="0" applyNumberFormat="1" applyFont="1" applyFill="1" applyBorder="1" applyAlignment="1">
      <alignment horizontal="center" vertical="center"/>
    </xf>
    <xf numFmtId="4" fontId="22" fillId="7" borderId="6" xfId="0" applyNumberFormat="1" applyFont="1" applyFill="1" applyBorder="1" applyAlignment="1">
      <alignment horizontal="center" vertical="center"/>
    </xf>
    <xf numFmtId="0" fontId="4" fillId="7" borderId="6" xfId="0" applyNumberFormat="1" applyFont="1" applyFill="1" applyBorder="1" applyAlignment="1">
      <alignment horizontal="left" vertical="center" wrapText="1"/>
    </xf>
    <xf numFmtId="0" fontId="4" fillId="7" borderId="6" xfId="0" applyNumberFormat="1" applyFont="1" applyFill="1" applyBorder="1" applyAlignment="1">
      <alignment horizontal="left" vertical="center"/>
    </xf>
    <xf numFmtId="49" fontId="4" fillId="7" borderId="6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4" fontId="23" fillId="5" borderId="6" xfId="0" applyNumberFormat="1" applyFont="1" applyFill="1" applyBorder="1" applyAlignment="1">
      <alignment horizontal="center" vertical="center"/>
    </xf>
    <xf numFmtId="4" fontId="22" fillId="5" borderId="6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left" vertical="center" wrapText="1"/>
    </xf>
    <xf numFmtId="0" fontId="4" fillId="5" borderId="6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14" xfId="0" applyNumberFormat="1" applyFont="1" applyFill="1" applyBorder="1" applyAlignment="1">
      <alignment horizontal="center" vertical="center"/>
    </xf>
    <xf numFmtId="0" fontId="6" fillId="3" borderId="15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vertical="center" wrapText="1"/>
    </xf>
    <xf numFmtId="0" fontId="20" fillId="3" borderId="14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23" xfId="0" applyNumberFormat="1" applyFont="1" applyBorder="1" applyAlignment="1">
      <alignment horizontal="right" vertical="center"/>
    </xf>
    <xf numFmtId="49" fontId="21" fillId="0" borderId="14" xfId="0" applyNumberFormat="1" applyFont="1" applyBorder="1" applyAlignment="1">
      <alignment horizontal="left" vertical="center"/>
    </xf>
    <xf numFmtId="49" fontId="22" fillId="0" borderId="14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H188"/>
  <sheetViews>
    <sheetView tabSelected="1" view="pageBreakPreview" zoomScale="115" zoomScaleSheetLayoutView="115" workbookViewId="0" topLeftCell="A159">
      <selection activeCell="DF182" sqref="DF182"/>
    </sheetView>
  </sheetViews>
  <sheetFormatPr defaultColWidth="0.875" defaultRowHeight="12.75"/>
  <cols>
    <col min="1" max="9" width="0.875" style="4" customWidth="1"/>
    <col min="10" max="10" width="3.375" style="4" customWidth="1"/>
    <col min="11" max="26" width="0.875" style="4" customWidth="1"/>
    <col min="27" max="27" width="2.125" style="4" customWidth="1"/>
    <col min="28" max="74" width="0.875" style="4" customWidth="1"/>
    <col min="75" max="75" width="1.875" style="4" customWidth="1"/>
    <col min="76" max="105" width="0.875" style="4" customWidth="1"/>
    <col min="106" max="107" width="0.875" style="4" hidden="1" customWidth="1"/>
    <col min="108" max="108" width="1.625" style="4" customWidth="1"/>
    <col min="109" max="109" width="0.875" style="4" hidden="1" customWidth="1"/>
    <col min="110" max="111" width="13.00390625" style="4" customWidth="1"/>
    <col min="112" max="112" width="2.25390625" style="4" customWidth="1"/>
    <col min="113" max="136" width="0.875" style="4" customWidth="1"/>
    <col min="137" max="137" width="2.625" style="4" customWidth="1"/>
    <col min="138" max="138" width="2.00390625" style="4" customWidth="1"/>
    <col min="139" max="159" width="0.875" style="4" customWidth="1"/>
    <col min="160" max="160" width="1.875" style="4" customWidth="1"/>
    <col min="161" max="161" width="0.875" style="4" customWidth="1"/>
    <col min="162" max="162" width="1.75390625" style="4" customWidth="1"/>
    <col min="163" max="163" width="3.125" style="4" customWidth="1"/>
    <col min="164" max="164" width="3.00390625" style="4" customWidth="1"/>
    <col min="165" max="16384" width="0.875" style="4" customWidth="1"/>
  </cols>
  <sheetData>
    <row r="1" ht="34.5" customHeight="1"/>
    <row r="2" spans="129:163" ht="12.75">
      <c r="DY2" s="206" t="s">
        <v>19</v>
      </c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</row>
    <row r="3" spans="129:164" ht="13.5">
      <c r="DY3" s="45" t="s">
        <v>328</v>
      </c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1"/>
    </row>
    <row r="4" spans="129:163" ht="13.5" customHeight="1"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</row>
    <row r="5" spans="129:163" ht="13.5">
      <c r="DY5" s="236"/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"/>
      <c r="EM5" s="2"/>
      <c r="EN5" s="236" t="s">
        <v>330</v>
      </c>
      <c r="EO5" s="237"/>
      <c r="EP5" s="237"/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</row>
    <row r="6" spans="129:163" ht="12.75">
      <c r="DY6" s="217" t="s">
        <v>17</v>
      </c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N6" s="217" t="s">
        <v>18</v>
      </c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</row>
    <row r="7" spans="129:163" ht="13.5" customHeight="1">
      <c r="DY7" s="479" t="str">
        <f>BK12</f>
        <v>"15" января 2020 год</v>
      </c>
      <c r="DZ7" s="480"/>
      <c r="EA7" s="480"/>
      <c r="EB7" s="480"/>
      <c r="EC7" s="480"/>
      <c r="ED7" s="480"/>
      <c r="EE7" s="480"/>
      <c r="EF7" s="480"/>
      <c r="EG7" s="480"/>
      <c r="EH7" s="480"/>
      <c r="EI7" s="480"/>
      <c r="EJ7" s="480"/>
      <c r="EK7" s="480"/>
      <c r="EL7" s="480"/>
      <c r="EM7" s="480"/>
      <c r="EN7" s="480"/>
      <c r="EO7" s="480"/>
      <c r="EP7" s="480"/>
      <c r="EQ7" s="480"/>
      <c r="ER7" s="480"/>
      <c r="ES7" s="480"/>
      <c r="ET7" s="480"/>
      <c r="EU7" s="480"/>
      <c r="EV7" s="480"/>
      <c r="EW7" s="480"/>
      <c r="EX7" s="480"/>
      <c r="EY7" s="480"/>
      <c r="EZ7" s="480"/>
      <c r="FA7" s="480"/>
      <c r="FB7" s="480"/>
      <c r="FC7" s="480"/>
      <c r="FD7" s="480"/>
      <c r="FE7" s="480"/>
      <c r="FF7" s="480"/>
      <c r="FG7" s="480"/>
    </row>
    <row r="8" ht="3.75" customHeight="1"/>
    <row r="9" spans="96:100" s="6" customFormat="1" ht="13.5">
      <c r="CR9" s="7" t="s">
        <v>21</v>
      </c>
      <c r="CS9" s="219" t="s">
        <v>183</v>
      </c>
      <c r="CT9" s="220"/>
      <c r="CU9" s="220"/>
      <c r="CV9" s="6" t="s">
        <v>3</v>
      </c>
    </row>
    <row r="10" spans="51:163" s="6" customFormat="1" ht="16.5">
      <c r="AY10" s="190" t="s">
        <v>22</v>
      </c>
      <c r="AZ10" s="190"/>
      <c r="BA10" s="190"/>
      <c r="BB10" s="190"/>
      <c r="BC10" s="190"/>
      <c r="BD10" s="190"/>
      <c r="BE10" s="190"/>
      <c r="BF10" s="219" t="s">
        <v>183</v>
      </c>
      <c r="BG10" s="220"/>
      <c r="BH10" s="220"/>
      <c r="BI10" s="190" t="s">
        <v>23</v>
      </c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219" t="s">
        <v>184</v>
      </c>
      <c r="CF10" s="220"/>
      <c r="CG10" s="220"/>
      <c r="CH10" s="190" t="s">
        <v>24</v>
      </c>
      <c r="CI10" s="190"/>
      <c r="CJ10" s="190"/>
      <c r="CK10" s="190"/>
      <c r="CL10" s="190"/>
      <c r="CM10" s="219" t="s">
        <v>185</v>
      </c>
      <c r="CN10" s="220"/>
      <c r="CO10" s="220"/>
      <c r="CP10" s="218" t="s">
        <v>228</v>
      </c>
      <c r="CQ10" s="218"/>
      <c r="CR10" s="218"/>
      <c r="CS10" s="218"/>
      <c r="CT10" s="218"/>
      <c r="CU10" s="218"/>
      <c r="CV10" s="218"/>
      <c r="CW10" s="218"/>
      <c r="CX10" s="218"/>
      <c r="EU10" s="221" t="s">
        <v>20</v>
      </c>
      <c r="EV10" s="222"/>
      <c r="EW10" s="222"/>
      <c r="EX10" s="222"/>
      <c r="EY10" s="222"/>
      <c r="EZ10" s="222"/>
      <c r="FA10" s="222"/>
      <c r="FB10" s="222"/>
      <c r="FC10" s="222"/>
      <c r="FD10" s="222"/>
      <c r="FE10" s="222"/>
      <c r="FF10" s="222"/>
      <c r="FG10" s="223"/>
    </row>
    <row r="11" spans="151:163" ht="6.75" customHeight="1" thickBot="1">
      <c r="EU11" s="224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6"/>
    </row>
    <row r="12" spans="59:163" ht="12.75" customHeight="1">
      <c r="BG12" s="241" t="s">
        <v>238</v>
      </c>
      <c r="BH12" s="241"/>
      <c r="BI12" s="241"/>
      <c r="BJ12" s="241"/>
      <c r="BK12" s="273" t="s">
        <v>293</v>
      </c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ES12" s="5" t="s">
        <v>25</v>
      </c>
      <c r="EU12" s="238" t="s">
        <v>294</v>
      </c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40"/>
    </row>
    <row r="13" spans="1:163" ht="18" customHeight="1">
      <c r="A13" s="206" t="s">
        <v>28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ES13" s="5" t="s">
        <v>26</v>
      </c>
      <c r="EU13" s="211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3"/>
    </row>
    <row r="14" spans="1:163" ht="11.25" customHeight="1">
      <c r="A14" s="4" t="s">
        <v>29</v>
      </c>
      <c r="AB14" s="207" t="s">
        <v>182</v>
      </c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ES14" s="5" t="s">
        <v>27</v>
      </c>
      <c r="EU14" s="211" t="s">
        <v>186</v>
      </c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3"/>
    </row>
    <row r="15" spans="149:163" ht="13.5">
      <c r="ES15" s="5" t="s">
        <v>26</v>
      </c>
      <c r="EU15" s="211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3"/>
    </row>
    <row r="16" spans="149:163" ht="13.5">
      <c r="ES16" s="5" t="s">
        <v>30</v>
      </c>
      <c r="EU16" s="211" t="s">
        <v>307</v>
      </c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3"/>
    </row>
    <row r="17" spans="1:163" ht="24.75" customHeight="1">
      <c r="A17" s="4" t="s">
        <v>34</v>
      </c>
      <c r="K17" s="209" t="s">
        <v>329</v>
      </c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ES17" s="5" t="s">
        <v>31</v>
      </c>
      <c r="EU17" s="211" t="s">
        <v>187</v>
      </c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3"/>
    </row>
    <row r="18" spans="1:163" ht="14.25" customHeight="1" thickBot="1">
      <c r="A18" s="4" t="s">
        <v>35</v>
      </c>
      <c r="ES18" s="5" t="s">
        <v>32</v>
      </c>
      <c r="EU18" s="254" t="s">
        <v>33</v>
      </c>
      <c r="EV18" s="255"/>
      <c r="EW18" s="255"/>
      <c r="EX18" s="255"/>
      <c r="EY18" s="255"/>
      <c r="EZ18" s="255"/>
      <c r="FA18" s="255"/>
      <c r="FB18" s="255"/>
      <c r="FC18" s="255"/>
      <c r="FD18" s="255"/>
      <c r="FE18" s="255"/>
      <c r="FF18" s="255"/>
      <c r="FG18" s="256"/>
    </row>
    <row r="19" ht="1.5" customHeight="1"/>
    <row r="20" spans="1:163" s="6" customFormat="1" ht="12.75">
      <c r="A20" s="257" t="s">
        <v>36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</row>
    <row r="21" ht="2.25" customHeight="1"/>
    <row r="22" spans="1:163" ht="12.75">
      <c r="A22" s="221" t="s">
        <v>0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3"/>
      <c r="BX22" s="245" t="s">
        <v>1</v>
      </c>
      <c r="BY22" s="246"/>
      <c r="BZ22" s="246"/>
      <c r="CA22" s="246"/>
      <c r="CB22" s="246"/>
      <c r="CC22" s="246"/>
      <c r="CD22" s="246"/>
      <c r="CE22" s="247"/>
      <c r="CF22" s="245" t="s">
        <v>229</v>
      </c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7"/>
      <c r="CS22" s="245" t="s">
        <v>193</v>
      </c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7"/>
      <c r="DF22" s="203" t="s">
        <v>194</v>
      </c>
      <c r="DG22" s="203" t="s">
        <v>202</v>
      </c>
      <c r="DH22" s="82" t="s">
        <v>8</v>
      </c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202"/>
    </row>
    <row r="23" spans="1:163" ht="11.25" customHeight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6"/>
      <c r="BX23" s="248"/>
      <c r="BY23" s="249"/>
      <c r="BZ23" s="249"/>
      <c r="CA23" s="249"/>
      <c r="CB23" s="249"/>
      <c r="CC23" s="249"/>
      <c r="CD23" s="249"/>
      <c r="CE23" s="250"/>
      <c r="CF23" s="248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50"/>
      <c r="CS23" s="248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50"/>
      <c r="DF23" s="204"/>
      <c r="DG23" s="204"/>
      <c r="DH23" s="191" t="s">
        <v>2</v>
      </c>
      <c r="DI23" s="192"/>
      <c r="DJ23" s="192"/>
      <c r="DK23" s="192"/>
      <c r="DL23" s="192"/>
      <c r="DM23" s="192"/>
      <c r="DN23" s="200" t="s">
        <v>183</v>
      </c>
      <c r="DO23" s="201"/>
      <c r="DP23" s="201"/>
      <c r="DQ23" s="195" t="s">
        <v>3</v>
      </c>
      <c r="DR23" s="195"/>
      <c r="DS23" s="195"/>
      <c r="DT23" s="196"/>
      <c r="DU23" s="191" t="s">
        <v>2</v>
      </c>
      <c r="DV23" s="192"/>
      <c r="DW23" s="192"/>
      <c r="DX23" s="192"/>
      <c r="DY23" s="192"/>
      <c r="DZ23" s="192"/>
      <c r="EA23" s="200" t="s">
        <v>184</v>
      </c>
      <c r="EB23" s="201"/>
      <c r="EC23" s="201"/>
      <c r="ED23" s="195" t="s">
        <v>3</v>
      </c>
      <c r="EE23" s="195"/>
      <c r="EF23" s="195"/>
      <c r="EG23" s="196"/>
      <c r="EH23" s="191" t="s">
        <v>2</v>
      </c>
      <c r="EI23" s="192"/>
      <c r="EJ23" s="192"/>
      <c r="EK23" s="192"/>
      <c r="EL23" s="192"/>
      <c r="EM23" s="192"/>
      <c r="EN23" s="193" t="s">
        <v>185</v>
      </c>
      <c r="EO23" s="194"/>
      <c r="EP23" s="194"/>
      <c r="EQ23" s="195" t="s">
        <v>3</v>
      </c>
      <c r="ER23" s="195"/>
      <c r="ES23" s="195"/>
      <c r="ET23" s="196"/>
      <c r="EU23" s="245" t="s">
        <v>7</v>
      </c>
      <c r="EV23" s="246"/>
      <c r="EW23" s="246"/>
      <c r="EX23" s="246"/>
      <c r="EY23" s="246"/>
      <c r="EZ23" s="246"/>
      <c r="FA23" s="246"/>
      <c r="FB23" s="246"/>
      <c r="FC23" s="246"/>
      <c r="FD23" s="246"/>
      <c r="FE23" s="246"/>
      <c r="FF23" s="246"/>
      <c r="FG23" s="247"/>
    </row>
    <row r="24" spans="1:163" ht="47.25" customHeight="1">
      <c r="A24" s="242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4"/>
      <c r="BX24" s="251"/>
      <c r="BY24" s="252"/>
      <c r="BZ24" s="252"/>
      <c r="CA24" s="252"/>
      <c r="CB24" s="252"/>
      <c r="CC24" s="252"/>
      <c r="CD24" s="252"/>
      <c r="CE24" s="253"/>
      <c r="CF24" s="251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/>
      <c r="CR24" s="253"/>
      <c r="CS24" s="251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253"/>
      <c r="DF24" s="205"/>
      <c r="DG24" s="205"/>
      <c r="DH24" s="197" t="s">
        <v>4</v>
      </c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9"/>
      <c r="DU24" s="197" t="s">
        <v>5</v>
      </c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9"/>
      <c r="EH24" s="197" t="s">
        <v>6</v>
      </c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9"/>
      <c r="EU24" s="251"/>
      <c r="EV24" s="252"/>
      <c r="EW24" s="252"/>
      <c r="EX24" s="252"/>
      <c r="EY24" s="252"/>
      <c r="EZ24" s="252"/>
      <c r="FA24" s="252"/>
      <c r="FB24" s="252"/>
      <c r="FC24" s="252"/>
      <c r="FD24" s="252"/>
      <c r="FE24" s="252"/>
      <c r="FF24" s="252"/>
      <c r="FG24" s="253"/>
    </row>
    <row r="25" spans="1:163" ht="13.5" thickBot="1">
      <c r="A25" s="227" t="s">
        <v>9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9"/>
      <c r="BX25" s="230" t="s">
        <v>10</v>
      </c>
      <c r="BY25" s="231"/>
      <c r="BZ25" s="231"/>
      <c r="CA25" s="231"/>
      <c r="CB25" s="231"/>
      <c r="CC25" s="231"/>
      <c r="CD25" s="231"/>
      <c r="CE25" s="232"/>
      <c r="CF25" s="230" t="s">
        <v>11</v>
      </c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2"/>
      <c r="CS25" s="230" t="s">
        <v>12</v>
      </c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2"/>
      <c r="DF25" s="9"/>
      <c r="DG25" s="8"/>
      <c r="DH25" s="230" t="s">
        <v>13</v>
      </c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2"/>
      <c r="DU25" s="230" t="s">
        <v>14</v>
      </c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2"/>
      <c r="EH25" s="230" t="s">
        <v>15</v>
      </c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2"/>
      <c r="EU25" s="233" t="s">
        <v>16</v>
      </c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5"/>
    </row>
    <row r="26" spans="1:163" ht="15.75" customHeight="1" thickBot="1">
      <c r="A26" s="264" t="s">
        <v>266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6" t="s">
        <v>37</v>
      </c>
      <c r="BY26" s="267"/>
      <c r="BZ26" s="267"/>
      <c r="CA26" s="267"/>
      <c r="CB26" s="267"/>
      <c r="CC26" s="267"/>
      <c r="CD26" s="267"/>
      <c r="CE26" s="268"/>
      <c r="CF26" s="269" t="s">
        <v>38</v>
      </c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8"/>
      <c r="CS26" s="269" t="s">
        <v>38</v>
      </c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268"/>
      <c r="DF26" s="30"/>
      <c r="DG26" s="31"/>
      <c r="DH26" s="258">
        <f>62827.12+89.5</f>
        <v>62916.62</v>
      </c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60"/>
      <c r="DU26" s="258">
        <v>0</v>
      </c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60"/>
      <c r="EH26" s="258">
        <v>0</v>
      </c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60"/>
      <c r="EU26" s="261">
        <v>0</v>
      </c>
      <c r="EV26" s="262"/>
      <c r="EW26" s="262"/>
      <c r="EX26" s="262"/>
      <c r="EY26" s="262"/>
      <c r="EZ26" s="262"/>
      <c r="FA26" s="262"/>
      <c r="FB26" s="262"/>
      <c r="FC26" s="262"/>
      <c r="FD26" s="262"/>
      <c r="FE26" s="262"/>
      <c r="FF26" s="262"/>
      <c r="FG26" s="263"/>
    </row>
    <row r="27" spans="1:163" ht="17.25" customHeight="1" thickBot="1">
      <c r="A27" s="114" t="s">
        <v>230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38" t="s">
        <v>39</v>
      </c>
      <c r="BY27" s="122"/>
      <c r="BZ27" s="122"/>
      <c r="CA27" s="122"/>
      <c r="CB27" s="122"/>
      <c r="CC27" s="122"/>
      <c r="CD27" s="122"/>
      <c r="CE27" s="139"/>
      <c r="CF27" s="121" t="s">
        <v>38</v>
      </c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39"/>
      <c r="CS27" s="121" t="s">
        <v>38</v>
      </c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39"/>
      <c r="DF27" s="13"/>
      <c r="DG27" s="14"/>
      <c r="DH27" s="214">
        <v>0</v>
      </c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6"/>
      <c r="DU27" s="214">
        <v>0</v>
      </c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6"/>
      <c r="EH27" s="214">
        <v>0</v>
      </c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6"/>
      <c r="EU27" s="270">
        <v>0</v>
      </c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271"/>
      <c r="FG27" s="272"/>
    </row>
    <row r="28" spans="1:163" ht="13.5">
      <c r="A28" s="283" t="s">
        <v>40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302" t="s">
        <v>41</v>
      </c>
      <c r="BY28" s="303"/>
      <c r="BZ28" s="303"/>
      <c r="CA28" s="303"/>
      <c r="CB28" s="303"/>
      <c r="CC28" s="303"/>
      <c r="CD28" s="303"/>
      <c r="CE28" s="304"/>
      <c r="CF28" s="305"/>
      <c r="CG28" s="303"/>
      <c r="CH28" s="303"/>
      <c r="CI28" s="303"/>
      <c r="CJ28" s="303"/>
      <c r="CK28" s="303"/>
      <c r="CL28" s="303"/>
      <c r="CM28" s="303"/>
      <c r="CN28" s="303"/>
      <c r="CO28" s="303"/>
      <c r="CP28" s="303"/>
      <c r="CQ28" s="303"/>
      <c r="CR28" s="304"/>
      <c r="CS28" s="306"/>
      <c r="CT28" s="307"/>
      <c r="CU28" s="307"/>
      <c r="CV28" s="307"/>
      <c r="CW28" s="307"/>
      <c r="CX28" s="307"/>
      <c r="CY28" s="307"/>
      <c r="CZ28" s="307"/>
      <c r="DA28" s="307"/>
      <c r="DB28" s="307"/>
      <c r="DC28" s="307"/>
      <c r="DD28" s="307"/>
      <c r="DE28" s="308"/>
      <c r="DF28" s="21"/>
      <c r="DG28" s="22"/>
      <c r="DH28" s="277">
        <f>DH30+DH41</f>
        <v>29916270.68</v>
      </c>
      <c r="DI28" s="278"/>
      <c r="DJ28" s="278"/>
      <c r="DK28" s="278"/>
      <c r="DL28" s="278"/>
      <c r="DM28" s="278"/>
      <c r="DN28" s="278"/>
      <c r="DO28" s="278"/>
      <c r="DP28" s="278"/>
      <c r="DQ28" s="278"/>
      <c r="DR28" s="278"/>
      <c r="DS28" s="278"/>
      <c r="DT28" s="279"/>
      <c r="DU28" s="277">
        <f>DU30+DU41</f>
        <v>30460345.53</v>
      </c>
      <c r="DV28" s="278"/>
      <c r="DW28" s="278"/>
      <c r="DX28" s="278"/>
      <c r="DY28" s="278"/>
      <c r="DZ28" s="278"/>
      <c r="EA28" s="278"/>
      <c r="EB28" s="278"/>
      <c r="EC28" s="278"/>
      <c r="ED28" s="278"/>
      <c r="EE28" s="278"/>
      <c r="EF28" s="278"/>
      <c r="EG28" s="279"/>
      <c r="EH28" s="277">
        <f>EH30+EH41</f>
        <v>29986377.79</v>
      </c>
      <c r="EI28" s="278"/>
      <c r="EJ28" s="278"/>
      <c r="EK28" s="278"/>
      <c r="EL28" s="278"/>
      <c r="EM28" s="278"/>
      <c r="EN28" s="278"/>
      <c r="EO28" s="278"/>
      <c r="EP28" s="278"/>
      <c r="EQ28" s="278"/>
      <c r="ER28" s="278"/>
      <c r="ES28" s="278"/>
      <c r="ET28" s="279"/>
      <c r="EU28" s="280">
        <v>0</v>
      </c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81"/>
      <c r="FG28" s="282"/>
    </row>
    <row r="29" spans="1:163" ht="14.25" thickBot="1">
      <c r="A29" s="135" t="s">
        <v>42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38" t="s">
        <v>43</v>
      </c>
      <c r="BY29" s="122"/>
      <c r="BZ29" s="122"/>
      <c r="CA29" s="122"/>
      <c r="CB29" s="122"/>
      <c r="CC29" s="122"/>
      <c r="CD29" s="122"/>
      <c r="CE29" s="139"/>
      <c r="CF29" s="121" t="s">
        <v>44</v>
      </c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39"/>
      <c r="CS29" s="274"/>
      <c r="CT29" s="275"/>
      <c r="CU29" s="275"/>
      <c r="CV29" s="275"/>
      <c r="CW29" s="275"/>
      <c r="CX29" s="275"/>
      <c r="CY29" s="275"/>
      <c r="CZ29" s="275"/>
      <c r="DA29" s="275"/>
      <c r="DB29" s="275"/>
      <c r="DC29" s="275"/>
      <c r="DD29" s="275"/>
      <c r="DE29" s="276"/>
      <c r="DF29" s="15"/>
      <c r="DG29" s="50"/>
      <c r="DH29" s="285">
        <v>0</v>
      </c>
      <c r="DI29" s="286"/>
      <c r="DJ29" s="286"/>
      <c r="DK29" s="286"/>
      <c r="DL29" s="286"/>
      <c r="DM29" s="286"/>
      <c r="DN29" s="286"/>
      <c r="DO29" s="286"/>
      <c r="DP29" s="286"/>
      <c r="DQ29" s="286"/>
      <c r="DR29" s="286"/>
      <c r="DS29" s="286"/>
      <c r="DT29" s="287"/>
      <c r="DU29" s="285">
        <v>0</v>
      </c>
      <c r="DV29" s="286"/>
      <c r="DW29" s="286"/>
      <c r="DX29" s="286"/>
      <c r="DY29" s="286"/>
      <c r="DZ29" s="286"/>
      <c r="EA29" s="286"/>
      <c r="EB29" s="286"/>
      <c r="EC29" s="286"/>
      <c r="ED29" s="286"/>
      <c r="EE29" s="286"/>
      <c r="EF29" s="286"/>
      <c r="EG29" s="287"/>
      <c r="EH29" s="285">
        <v>0</v>
      </c>
      <c r="EI29" s="286"/>
      <c r="EJ29" s="286"/>
      <c r="EK29" s="286"/>
      <c r="EL29" s="286"/>
      <c r="EM29" s="286"/>
      <c r="EN29" s="286"/>
      <c r="EO29" s="286"/>
      <c r="EP29" s="286"/>
      <c r="EQ29" s="286"/>
      <c r="ER29" s="286"/>
      <c r="ES29" s="286"/>
      <c r="ET29" s="287"/>
      <c r="EU29" s="299">
        <v>0</v>
      </c>
      <c r="EV29" s="300"/>
      <c r="EW29" s="300"/>
      <c r="EX29" s="300"/>
      <c r="EY29" s="300"/>
      <c r="EZ29" s="300"/>
      <c r="FA29" s="300"/>
      <c r="FB29" s="300"/>
      <c r="FC29" s="300"/>
      <c r="FD29" s="300"/>
      <c r="FE29" s="300"/>
      <c r="FF29" s="300"/>
      <c r="FG29" s="301"/>
    </row>
    <row r="30" spans="1:163" ht="21" customHeight="1">
      <c r="A30" s="288" t="s">
        <v>46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90" t="s">
        <v>47</v>
      </c>
      <c r="BY30" s="290"/>
      <c r="BZ30" s="290"/>
      <c r="CA30" s="290"/>
      <c r="CB30" s="290"/>
      <c r="CC30" s="290"/>
      <c r="CD30" s="290"/>
      <c r="CE30" s="291"/>
      <c r="CF30" s="292" t="s">
        <v>48</v>
      </c>
      <c r="CG30" s="290"/>
      <c r="CH30" s="290"/>
      <c r="CI30" s="290"/>
      <c r="CJ30" s="290"/>
      <c r="CK30" s="290"/>
      <c r="CL30" s="290"/>
      <c r="CM30" s="290"/>
      <c r="CN30" s="290"/>
      <c r="CO30" s="290"/>
      <c r="CP30" s="290"/>
      <c r="CQ30" s="290"/>
      <c r="CR30" s="291"/>
      <c r="CS30" s="293"/>
      <c r="CT30" s="294"/>
      <c r="CU30" s="294"/>
      <c r="CV30" s="294"/>
      <c r="CW30" s="294"/>
      <c r="CX30" s="294"/>
      <c r="CY30" s="294"/>
      <c r="CZ30" s="294"/>
      <c r="DA30" s="294"/>
      <c r="DB30" s="294"/>
      <c r="DC30" s="294"/>
      <c r="DD30" s="294"/>
      <c r="DE30" s="295"/>
      <c r="DF30" s="29"/>
      <c r="DG30" s="51"/>
      <c r="DH30" s="296">
        <f>DH31+DH32</f>
        <v>29498900.1</v>
      </c>
      <c r="DI30" s="297"/>
      <c r="DJ30" s="297"/>
      <c r="DK30" s="297"/>
      <c r="DL30" s="297"/>
      <c r="DM30" s="297"/>
      <c r="DN30" s="297"/>
      <c r="DO30" s="297"/>
      <c r="DP30" s="297"/>
      <c r="DQ30" s="297"/>
      <c r="DR30" s="297"/>
      <c r="DS30" s="297"/>
      <c r="DT30" s="298"/>
      <c r="DU30" s="296">
        <f>DU31+DU32</f>
        <v>29695931.18</v>
      </c>
      <c r="DV30" s="297"/>
      <c r="DW30" s="297"/>
      <c r="DX30" s="297"/>
      <c r="DY30" s="297"/>
      <c r="DZ30" s="297"/>
      <c r="EA30" s="297"/>
      <c r="EB30" s="297"/>
      <c r="EC30" s="297"/>
      <c r="ED30" s="297"/>
      <c r="EE30" s="297"/>
      <c r="EF30" s="297"/>
      <c r="EG30" s="298"/>
      <c r="EH30" s="296">
        <f>EH31+EH32</f>
        <v>29637886.72</v>
      </c>
      <c r="EI30" s="297"/>
      <c r="EJ30" s="297"/>
      <c r="EK30" s="297"/>
      <c r="EL30" s="297"/>
      <c r="EM30" s="297"/>
      <c r="EN30" s="297"/>
      <c r="EO30" s="297"/>
      <c r="EP30" s="297"/>
      <c r="EQ30" s="297"/>
      <c r="ER30" s="297"/>
      <c r="ES30" s="297"/>
      <c r="ET30" s="298"/>
      <c r="EU30" s="296">
        <f>EU32+EU31</f>
        <v>0</v>
      </c>
      <c r="EV30" s="327"/>
      <c r="EW30" s="327"/>
      <c r="EX30" s="327"/>
      <c r="EY30" s="327"/>
      <c r="EZ30" s="327"/>
      <c r="FA30" s="327"/>
      <c r="FB30" s="327"/>
      <c r="FC30" s="327"/>
      <c r="FD30" s="327"/>
      <c r="FE30" s="327"/>
      <c r="FF30" s="327"/>
      <c r="FG30" s="328"/>
    </row>
    <row r="31" spans="1:163" s="33" customFormat="1" ht="40.5" customHeight="1">
      <c r="A31" s="164" t="s">
        <v>188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7" t="s">
        <v>49</v>
      </c>
      <c r="BY31" s="150"/>
      <c r="BZ31" s="150"/>
      <c r="CA31" s="150"/>
      <c r="CB31" s="150"/>
      <c r="CC31" s="150"/>
      <c r="CD31" s="150"/>
      <c r="CE31" s="151"/>
      <c r="CF31" s="149" t="s">
        <v>48</v>
      </c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1"/>
      <c r="CS31" s="326"/>
      <c r="CT31" s="321"/>
      <c r="CU31" s="321"/>
      <c r="CV31" s="321"/>
      <c r="CW31" s="321"/>
      <c r="CX31" s="321"/>
      <c r="CY31" s="321"/>
      <c r="CZ31" s="321"/>
      <c r="DA31" s="321"/>
      <c r="DB31" s="321"/>
      <c r="DC31" s="321"/>
      <c r="DD31" s="321"/>
      <c r="DE31" s="322"/>
      <c r="DF31" s="27"/>
      <c r="DG31" s="40"/>
      <c r="DH31" s="170">
        <v>28863900.1</v>
      </c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6"/>
      <c r="DU31" s="170">
        <v>29060931.18</v>
      </c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6"/>
      <c r="EH31" s="170">
        <v>29002886.72</v>
      </c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6"/>
      <c r="EU31" s="323">
        <v>0</v>
      </c>
      <c r="EV31" s="324"/>
      <c r="EW31" s="324"/>
      <c r="EX31" s="324"/>
      <c r="EY31" s="324"/>
      <c r="EZ31" s="324"/>
      <c r="FA31" s="324"/>
      <c r="FB31" s="324"/>
      <c r="FC31" s="324"/>
      <c r="FD31" s="324"/>
      <c r="FE31" s="324"/>
      <c r="FF31" s="324"/>
      <c r="FG31" s="325"/>
    </row>
    <row r="32" spans="1:163" s="33" customFormat="1" ht="27.75" customHeight="1">
      <c r="A32" s="164" t="s">
        <v>189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6"/>
      <c r="BX32" s="167" t="s">
        <v>50</v>
      </c>
      <c r="BY32" s="150"/>
      <c r="BZ32" s="150"/>
      <c r="CA32" s="150"/>
      <c r="CB32" s="150"/>
      <c r="CC32" s="150"/>
      <c r="CD32" s="150"/>
      <c r="CE32" s="151"/>
      <c r="CF32" s="149" t="s">
        <v>48</v>
      </c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1"/>
      <c r="CS32" s="326"/>
      <c r="CT32" s="321"/>
      <c r="CU32" s="321"/>
      <c r="CV32" s="321"/>
      <c r="CW32" s="321"/>
      <c r="CX32" s="321"/>
      <c r="CY32" s="321"/>
      <c r="CZ32" s="321"/>
      <c r="DA32" s="321"/>
      <c r="DB32" s="321"/>
      <c r="DC32" s="321"/>
      <c r="DD32" s="321"/>
      <c r="DE32" s="322"/>
      <c r="DF32" s="26"/>
      <c r="DG32" s="28"/>
      <c r="DH32" s="323">
        <f>SUM(DH37:DT40)</f>
        <v>635000</v>
      </c>
      <c r="DI32" s="310"/>
      <c r="DJ32" s="310"/>
      <c r="DK32" s="310"/>
      <c r="DL32" s="310"/>
      <c r="DM32" s="310"/>
      <c r="DN32" s="310"/>
      <c r="DO32" s="310"/>
      <c r="DP32" s="310"/>
      <c r="DQ32" s="310"/>
      <c r="DR32" s="310"/>
      <c r="DS32" s="310"/>
      <c r="DT32" s="311"/>
      <c r="DU32" s="323">
        <f aca="true" t="shared" si="0" ref="DU32">SUM(DU37:EG40)</f>
        <v>635000</v>
      </c>
      <c r="DV32" s="310"/>
      <c r="DW32" s="310"/>
      <c r="DX32" s="310"/>
      <c r="DY32" s="310"/>
      <c r="DZ32" s="310"/>
      <c r="EA32" s="310"/>
      <c r="EB32" s="310"/>
      <c r="EC32" s="310"/>
      <c r="ED32" s="310"/>
      <c r="EE32" s="310"/>
      <c r="EF32" s="310"/>
      <c r="EG32" s="311"/>
      <c r="EH32" s="323">
        <f aca="true" t="shared" si="1" ref="EH32">SUM(EH37:ET40)</f>
        <v>635000</v>
      </c>
      <c r="EI32" s="310"/>
      <c r="EJ32" s="310"/>
      <c r="EK32" s="310"/>
      <c r="EL32" s="310"/>
      <c r="EM32" s="310"/>
      <c r="EN32" s="310"/>
      <c r="EO32" s="310"/>
      <c r="EP32" s="310"/>
      <c r="EQ32" s="310"/>
      <c r="ER32" s="310"/>
      <c r="ES32" s="310"/>
      <c r="ET32" s="311"/>
      <c r="EU32" s="323"/>
      <c r="EV32" s="324"/>
      <c r="EW32" s="324"/>
      <c r="EX32" s="324"/>
      <c r="EY32" s="324"/>
      <c r="EZ32" s="324"/>
      <c r="FA32" s="324"/>
      <c r="FB32" s="324"/>
      <c r="FC32" s="324"/>
      <c r="FD32" s="324"/>
      <c r="FE32" s="324"/>
      <c r="FF32" s="324"/>
      <c r="FG32" s="325"/>
    </row>
    <row r="33" spans="1:163" s="33" customFormat="1" ht="13.5" hidden="1">
      <c r="A33" s="313" t="s">
        <v>51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314"/>
      <c r="BN33" s="314"/>
      <c r="BO33" s="314"/>
      <c r="BP33" s="314"/>
      <c r="BQ33" s="314"/>
      <c r="BR33" s="314"/>
      <c r="BS33" s="314"/>
      <c r="BT33" s="314"/>
      <c r="BU33" s="314"/>
      <c r="BV33" s="314"/>
      <c r="BW33" s="315"/>
      <c r="BX33" s="316" t="s">
        <v>52</v>
      </c>
      <c r="BY33" s="317"/>
      <c r="BZ33" s="317"/>
      <c r="CA33" s="317"/>
      <c r="CB33" s="317"/>
      <c r="CC33" s="317"/>
      <c r="CD33" s="317"/>
      <c r="CE33" s="318"/>
      <c r="CF33" s="319" t="s">
        <v>53</v>
      </c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8"/>
      <c r="CS33" s="345"/>
      <c r="CT33" s="346"/>
      <c r="CU33" s="346"/>
      <c r="CV33" s="346"/>
      <c r="CW33" s="346"/>
      <c r="CX33" s="346"/>
      <c r="CY33" s="346"/>
      <c r="CZ33" s="346"/>
      <c r="DA33" s="346"/>
      <c r="DB33" s="346"/>
      <c r="DC33" s="346"/>
      <c r="DD33" s="346"/>
      <c r="DE33" s="347"/>
      <c r="DF33" s="34"/>
      <c r="DG33" s="35"/>
      <c r="DH33" s="348"/>
      <c r="DI33" s="349"/>
      <c r="DJ33" s="349"/>
      <c r="DK33" s="349"/>
      <c r="DL33" s="349"/>
      <c r="DM33" s="349"/>
      <c r="DN33" s="349"/>
      <c r="DO33" s="349"/>
      <c r="DP33" s="349"/>
      <c r="DQ33" s="349"/>
      <c r="DR33" s="349"/>
      <c r="DS33" s="349"/>
      <c r="DT33" s="350"/>
      <c r="DU33" s="348"/>
      <c r="DV33" s="349"/>
      <c r="DW33" s="349"/>
      <c r="DX33" s="349"/>
      <c r="DY33" s="349"/>
      <c r="DZ33" s="349"/>
      <c r="EA33" s="349"/>
      <c r="EB33" s="349"/>
      <c r="EC33" s="349"/>
      <c r="ED33" s="349"/>
      <c r="EE33" s="349"/>
      <c r="EF33" s="349"/>
      <c r="EG33" s="350"/>
      <c r="EH33" s="348"/>
      <c r="EI33" s="349"/>
      <c r="EJ33" s="349"/>
      <c r="EK33" s="349"/>
      <c r="EL33" s="349"/>
      <c r="EM33" s="349"/>
      <c r="EN33" s="349"/>
      <c r="EO33" s="349"/>
      <c r="EP33" s="349"/>
      <c r="EQ33" s="349"/>
      <c r="ER33" s="349"/>
      <c r="ES33" s="349"/>
      <c r="ET33" s="350"/>
      <c r="EU33" s="309"/>
      <c r="EV33" s="310"/>
      <c r="EW33" s="310"/>
      <c r="EX33" s="310"/>
      <c r="EY33" s="310"/>
      <c r="EZ33" s="310"/>
      <c r="FA33" s="310"/>
      <c r="FB33" s="310"/>
      <c r="FC33" s="310"/>
      <c r="FD33" s="310"/>
      <c r="FE33" s="310"/>
      <c r="FF33" s="310"/>
      <c r="FG33" s="312"/>
    </row>
    <row r="34" spans="1:163" s="33" customFormat="1" ht="13.5" hidden="1">
      <c r="A34" s="333" t="s">
        <v>45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5"/>
      <c r="BX34" s="336" t="s">
        <v>54</v>
      </c>
      <c r="BY34" s="337"/>
      <c r="BZ34" s="337"/>
      <c r="CA34" s="337"/>
      <c r="CB34" s="337"/>
      <c r="CC34" s="337"/>
      <c r="CD34" s="337"/>
      <c r="CE34" s="338"/>
      <c r="CF34" s="339" t="s">
        <v>53</v>
      </c>
      <c r="CG34" s="337"/>
      <c r="CH34" s="337"/>
      <c r="CI34" s="337"/>
      <c r="CJ34" s="337"/>
      <c r="CK34" s="337"/>
      <c r="CL34" s="337"/>
      <c r="CM34" s="337"/>
      <c r="CN34" s="337"/>
      <c r="CO34" s="337"/>
      <c r="CP34" s="337"/>
      <c r="CQ34" s="337"/>
      <c r="CR34" s="338"/>
      <c r="CS34" s="340"/>
      <c r="CT34" s="341"/>
      <c r="CU34" s="341"/>
      <c r="CV34" s="341"/>
      <c r="CW34" s="341"/>
      <c r="CX34" s="341"/>
      <c r="CY34" s="341"/>
      <c r="CZ34" s="341"/>
      <c r="DA34" s="341"/>
      <c r="DB34" s="341"/>
      <c r="DC34" s="341"/>
      <c r="DD34" s="341"/>
      <c r="DE34" s="342"/>
      <c r="DF34" s="36"/>
      <c r="DG34" s="37"/>
      <c r="DH34" s="329"/>
      <c r="DI34" s="330"/>
      <c r="DJ34" s="330"/>
      <c r="DK34" s="330"/>
      <c r="DL34" s="330"/>
      <c r="DM34" s="330"/>
      <c r="DN34" s="330"/>
      <c r="DO34" s="330"/>
      <c r="DP34" s="330"/>
      <c r="DQ34" s="330"/>
      <c r="DR34" s="330"/>
      <c r="DS34" s="330"/>
      <c r="DT34" s="331"/>
      <c r="DU34" s="329"/>
      <c r="DV34" s="330"/>
      <c r="DW34" s="330"/>
      <c r="DX34" s="330"/>
      <c r="DY34" s="330"/>
      <c r="DZ34" s="330"/>
      <c r="EA34" s="330"/>
      <c r="EB34" s="330"/>
      <c r="EC34" s="330"/>
      <c r="ED34" s="330"/>
      <c r="EE34" s="330"/>
      <c r="EF34" s="330"/>
      <c r="EG34" s="331"/>
      <c r="EH34" s="329"/>
      <c r="EI34" s="330"/>
      <c r="EJ34" s="330"/>
      <c r="EK34" s="330"/>
      <c r="EL34" s="330"/>
      <c r="EM34" s="330"/>
      <c r="EN34" s="330"/>
      <c r="EO34" s="330"/>
      <c r="EP34" s="330"/>
      <c r="EQ34" s="330"/>
      <c r="ER34" s="330"/>
      <c r="ES34" s="330"/>
      <c r="ET34" s="331"/>
      <c r="EU34" s="329"/>
      <c r="EV34" s="330"/>
      <c r="EW34" s="330"/>
      <c r="EX34" s="330"/>
      <c r="EY34" s="330"/>
      <c r="EZ34" s="330"/>
      <c r="FA34" s="330"/>
      <c r="FB34" s="330"/>
      <c r="FC34" s="330"/>
      <c r="FD34" s="330"/>
      <c r="FE34" s="330"/>
      <c r="FF34" s="330"/>
      <c r="FG34" s="332"/>
    </row>
    <row r="35" spans="1:163" s="33" customFormat="1" ht="13.5" hidden="1">
      <c r="A35" s="313" t="s">
        <v>55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314"/>
      <c r="BT35" s="314"/>
      <c r="BU35" s="314"/>
      <c r="BV35" s="314"/>
      <c r="BW35" s="315"/>
      <c r="BX35" s="316" t="s">
        <v>56</v>
      </c>
      <c r="BY35" s="317"/>
      <c r="BZ35" s="317"/>
      <c r="CA35" s="317"/>
      <c r="CB35" s="317"/>
      <c r="CC35" s="317"/>
      <c r="CD35" s="317"/>
      <c r="CE35" s="318"/>
      <c r="CF35" s="319" t="s">
        <v>57</v>
      </c>
      <c r="CG35" s="317"/>
      <c r="CH35" s="317"/>
      <c r="CI35" s="317"/>
      <c r="CJ35" s="317"/>
      <c r="CK35" s="317"/>
      <c r="CL35" s="317"/>
      <c r="CM35" s="317"/>
      <c r="CN35" s="317"/>
      <c r="CO35" s="317"/>
      <c r="CP35" s="317"/>
      <c r="CQ35" s="317"/>
      <c r="CR35" s="318"/>
      <c r="CS35" s="320"/>
      <c r="CT35" s="321"/>
      <c r="CU35" s="321"/>
      <c r="CV35" s="321"/>
      <c r="CW35" s="321"/>
      <c r="CX35" s="321"/>
      <c r="CY35" s="321"/>
      <c r="CZ35" s="321"/>
      <c r="DA35" s="321"/>
      <c r="DB35" s="321"/>
      <c r="DC35" s="321"/>
      <c r="DD35" s="321"/>
      <c r="DE35" s="322"/>
      <c r="DF35" s="27"/>
      <c r="DG35" s="38"/>
      <c r="DH35" s="309"/>
      <c r="DI35" s="310"/>
      <c r="DJ35" s="310"/>
      <c r="DK35" s="310"/>
      <c r="DL35" s="310"/>
      <c r="DM35" s="310"/>
      <c r="DN35" s="310"/>
      <c r="DO35" s="310"/>
      <c r="DP35" s="310"/>
      <c r="DQ35" s="310"/>
      <c r="DR35" s="310"/>
      <c r="DS35" s="310"/>
      <c r="DT35" s="311"/>
      <c r="DU35" s="309"/>
      <c r="DV35" s="310"/>
      <c r="DW35" s="310"/>
      <c r="DX35" s="310"/>
      <c r="DY35" s="310"/>
      <c r="DZ35" s="310"/>
      <c r="EA35" s="310"/>
      <c r="EB35" s="310"/>
      <c r="EC35" s="310"/>
      <c r="ED35" s="310"/>
      <c r="EE35" s="310"/>
      <c r="EF35" s="310"/>
      <c r="EG35" s="311"/>
      <c r="EH35" s="309"/>
      <c r="EI35" s="310"/>
      <c r="EJ35" s="310"/>
      <c r="EK35" s="310"/>
      <c r="EL35" s="310"/>
      <c r="EM35" s="310"/>
      <c r="EN35" s="310"/>
      <c r="EO35" s="310"/>
      <c r="EP35" s="310"/>
      <c r="EQ35" s="310"/>
      <c r="ER35" s="310"/>
      <c r="ES35" s="310"/>
      <c r="ET35" s="311"/>
      <c r="EU35" s="309"/>
      <c r="EV35" s="310"/>
      <c r="EW35" s="310"/>
      <c r="EX35" s="310"/>
      <c r="EY35" s="310"/>
      <c r="EZ35" s="310"/>
      <c r="FA35" s="310"/>
      <c r="FB35" s="310"/>
      <c r="FC35" s="310"/>
      <c r="FD35" s="310"/>
      <c r="FE35" s="310"/>
      <c r="FF35" s="310"/>
      <c r="FG35" s="312"/>
    </row>
    <row r="36" spans="1:163" s="33" customFormat="1" ht="13.5" hidden="1">
      <c r="A36" s="333" t="s">
        <v>45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5"/>
      <c r="BX36" s="336"/>
      <c r="BY36" s="337"/>
      <c r="BZ36" s="337"/>
      <c r="CA36" s="337"/>
      <c r="CB36" s="337"/>
      <c r="CC36" s="337"/>
      <c r="CD36" s="337"/>
      <c r="CE36" s="338"/>
      <c r="CF36" s="339"/>
      <c r="CG36" s="337"/>
      <c r="CH36" s="337"/>
      <c r="CI36" s="337"/>
      <c r="CJ36" s="337"/>
      <c r="CK36" s="337"/>
      <c r="CL36" s="337"/>
      <c r="CM36" s="337"/>
      <c r="CN36" s="337"/>
      <c r="CO36" s="337"/>
      <c r="CP36" s="337"/>
      <c r="CQ36" s="337"/>
      <c r="CR36" s="338"/>
      <c r="CS36" s="340"/>
      <c r="CT36" s="341"/>
      <c r="CU36" s="341"/>
      <c r="CV36" s="341"/>
      <c r="CW36" s="341"/>
      <c r="CX36" s="341"/>
      <c r="CY36" s="341"/>
      <c r="CZ36" s="341"/>
      <c r="DA36" s="341"/>
      <c r="DB36" s="341"/>
      <c r="DC36" s="341"/>
      <c r="DD36" s="341"/>
      <c r="DE36" s="342"/>
      <c r="DF36" s="36"/>
      <c r="DG36" s="37"/>
      <c r="DH36" s="329"/>
      <c r="DI36" s="330"/>
      <c r="DJ36" s="330"/>
      <c r="DK36" s="330"/>
      <c r="DL36" s="330"/>
      <c r="DM36" s="330"/>
      <c r="DN36" s="330"/>
      <c r="DO36" s="330"/>
      <c r="DP36" s="330"/>
      <c r="DQ36" s="330"/>
      <c r="DR36" s="330"/>
      <c r="DS36" s="330"/>
      <c r="DT36" s="331"/>
      <c r="DU36" s="329"/>
      <c r="DV36" s="330"/>
      <c r="DW36" s="330"/>
      <c r="DX36" s="330"/>
      <c r="DY36" s="330"/>
      <c r="DZ36" s="330"/>
      <c r="EA36" s="330"/>
      <c r="EB36" s="330"/>
      <c r="EC36" s="330"/>
      <c r="ED36" s="330"/>
      <c r="EE36" s="330"/>
      <c r="EF36" s="330"/>
      <c r="EG36" s="331"/>
      <c r="EH36" s="329"/>
      <c r="EI36" s="330"/>
      <c r="EJ36" s="330"/>
      <c r="EK36" s="330"/>
      <c r="EL36" s="330"/>
      <c r="EM36" s="330"/>
      <c r="EN36" s="330"/>
      <c r="EO36" s="330"/>
      <c r="EP36" s="330"/>
      <c r="EQ36" s="330"/>
      <c r="ER36" s="330"/>
      <c r="ES36" s="330"/>
      <c r="ET36" s="331"/>
      <c r="EU36" s="329"/>
      <c r="EV36" s="330"/>
      <c r="EW36" s="330"/>
      <c r="EX36" s="330"/>
      <c r="EY36" s="330"/>
      <c r="EZ36" s="330"/>
      <c r="FA36" s="330"/>
      <c r="FB36" s="330"/>
      <c r="FC36" s="330"/>
      <c r="FD36" s="330"/>
      <c r="FE36" s="330"/>
      <c r="FF36" s="330"/>
      <c r="FG36" s="332"/>
    </row>
    <row r="37" spans="1:163" s="33" customFormat="1" ht="13.5">
      <c r="A37" s="379" t="s">
        <v>303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 s="380"/>
      <c r="AY37" s="380"/>
      <c r="AZ37" s="380"/>
      <c r="BA37" s="380"/>
      <c r="BB37" s="380"/>
      <c r="BC37" s="380"/>
      <c r="BD37" s="380"/>
      <c r="BE37" s="380"/>
      <c r="BF37" s="380"/>
      <c r="BG37" s="380"/>
      <c r="BH37" s="380"/>
      <c r="BI37" s="380"/>
      <c r="BJ37" s="380"/>
      <c r="BK37" s="380"/>
      <c r="BL37" s="380"/>
      <c r="BM37" s="380"/>
      <c r="BN37" s="380"/>
      <c r="BO37" s="380"/>
      <c r="BP37" s="380"/>
      <c r="BQ37" s="380"/>
      <c r="BR37" s="380"/>
      <c r="BS37" s="380"/>
      <c r="BT37" s="380"/>
      <c r="BU37" s="380"/>
      <c r="BV37" s="380"/>
      <c r="BW37" s="381"/>
      <c r="BX37" s="382" t="s">
        <v>301</v>
      </c>
      <c r="BY37" s="156"/>
      <c r="BZ37" s="156"/>
      <c r="CA37" s="156"/>
      <c r="CB37" s="156"/>
      <c r="CC37" s="156"/>
      <c r="CD37" s="156"/>
      <c r="CE37" s="157"/>
      <c r="CF37" s="533" t="s">
        <v>48</v>
      </c>
      <c r="CG37" s="534"/>
      <c r="CH37" s="534"/>
      <c r="CI37" s="534"/>
      <c r="CJ37" s="534"/>
      <c r="CK37" s="534"/>
      <c r="CL37" s="534"/>
      <c r="CM37" s="534"/>
      <c r="CN37" s="534"/>
      <c r="CO37" s="534"/>
      <c r="CP37" s="534"/>
      <c r="CQ37" s="534"/>
      <c r="CR37" s="535"/>
      <c r="CS37" s="536">
        <v>51005</v>
      </c>
      <c r="CT37" s="537"/>
      <c r="CU37" s="537"/>
      <c r="CV37" s="537"/>
      <c r="CW37" s="537"/>
      <c r="CX37" s="537"/>
      <c r="CY37" s="537"/>
      <c r="CZ37" s="537"/>
      <c r="DA37" s="537"/>
      <c r="DB37" s="537"/>
      <c r="DC37" s="537"/>
      <c r="DD37" s="537"/>
      <c r="DE37" s="538"/>
      <c r="DF37" s="42"/>
      <c r="DG37" s="43"/>
      <c r="DH37" s="539">
        <v>455000</v>
      </c>
      <c r="DI37" s="540"/>
      <c r="DJ37" s="540"/>
      <c r="DK37" s="540"/>
      <c r="DL37" s="540"/>
      <c r="DM37" s="540"/>
      <c r="DN37" s="540"/>
      <c r="DO37" s="540"/>
      <c r="DP37" s="540"/>
      <c r="DQ37" s="540"/>
      <c r="DR37" s="540"/>
      <c r="DS37" s="540"/>
      <c r="DT37" s="541"/>
      <c r="DU37" s="539">
        <v>455000</v>
      </c>
      <c r="DV37" s="540"/>
      <c r="DW37" s="540"/>
      <c r="DX37" s="540"/>
      <c r="DY37" s="540"/>
      <c r="DZ37" s="540"/>
      <c r="EA37" s="540"/>
      <c r="EB37" s="540"/>
      <c r="EC37" s="540"/>
      <c r="ED37" s="540"/>
      <c r="EE37" s="540"/>
      <c r="EF37" s="540"/>
      <c r="EG37" s="541"/>
      <c r="EH37" s="539">
        <v>455000</v>
      </c>
      <c r="EI37" s="540"/>
      <c r="EJ37" s="540"/>
      <c r="EK37" s="540"/>
      <c r="EL37" s="540"/>
      <c r="EM37" s="540"/>
      <c r="EN37" s="540"/>
      <c r="EO37" s="540"/>
      <c r="EP37" s="540"/>
      <c r="EQ37" s="540"/>
      <c r="ER37" s="540"/>
      <c r="ES37" s="540"/>
      <c r="ET37" s="541"/>
      <c r="EU37" s="383"/>
      <c r="EV37" s="384"/>
      <c r="EW37" s="384"/>
      <c r="EX37" s="384"/>
      <c r="EY37" s="384"/>
      <c r="EZ37" s="384"/>
      <c r="FA37" s="384"/>
      <c r="FB37" s="384"/>
      <c r="FC37" s="384"/>
      <c r="FD37" s="384"/>
      <c r="FE37" s="384"/>
      <c r="FF37" s="384"/>
      <c r="FG37" s="385"/>
    </row>
    <row r="38" spans="1:163" s="33" customFormat="1" ht="13.5">
      <c r="A38" s="379" t="s">
        <v>326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0"/>
      <c r="BI38" s="380"/>
      <c r="BJ38" s="380"/>
      <c r="BK38" s="380"/>
      <c r="BL38" s="380"/>
      <c r="BM38" s="380"/>
      <c r="BN38" s="380"/>
      <c r="BO38" s="380"/>
      <c r="BP38" s="380"/>
      <c r="BQ38" s="380"/>
      <c r="BR38" s="380"/>
      <c r="BS38" s="380"/>
      <c r="BT38" s="380"/>
      <c r="BU38" s="380"/>
      <c r="BV38" s="380"/>
      <c r="BW38" s="381"/>
      <c r="BX38" s="382" t="s">
        <v>301</v>
      </c>
      <c r="BY38" s="156"/>
      <c r="BZ38" s="156"/>
      <c r="CA38" s="156"/>
      <c r="CB38" s="156"/>
      <c r="CC38" s="156"/>
      <c r="CD38" s="156"/>
      <c r="CE38" s="157"/>
      <c r="CF38" s="533" t="s">
        <v>48</v>
      </c>
      <c r="CG38" s="534"/>
      <c r="CH38" s="534"/>
      <c r="CI38" s="534"/>
      <c r="CJ38" s="534"/>
      <c r="CK38" s="534"/>
      <c r="CL38" s="534"/>
      <c r="CM38" s="534"/>
      <c r="CN38" s="534"/>
      <c r="CO38" s="534"/>
      <c r="CP38" s="534"/>
      <c r="CQ38" s="534"/>
      <c r="CR38" s="535"/>
      <c r="CS38" s="536">
        <v>51006</v>
      </c>
      <c r="CT38" s="537"/>
      <c r="CU38" s="537"/>
      <c r="CV38" s="537"/>
      <c r="CW38" s="537"/>
      <c r="CX38" s="537"/>
      <c r="CY38" s="537"/>
      <c r="CZ38" s="537"/>
      <c r="DA38" s="537"/>
      <c r="DB38" s="537"/>
      <c r="DC38" s="537"/>
      <c r="DD38" s="537"/>
      <c r="DE38" s="538"/>
      <c r="DF38" s="42"/>
      <c r="DG38" s="43"/>
      <c r="DH38" s="539">
        <v>180000</v>
      </c>
      <c r="DI38" s="540"/>
      <c r="DJ38" s="540"/>
      <c r="DK38" s="540"/>
      <c r="DL38" s="540"/>
      <c r="DM38" s="540"/>
      <c r="DN38" s="540"/>
      <c r="DO38" s="540"/>
      <c r="DP38" s="540"/>
      <c r="DQ38" s="540"/>
      <c r="DR38" s="540"/>
      <c r="DS38" s="540"/>
      <c r="DT38" s="541"/>
      <c r="DU38" s="539">
        <v>180000</v>
      </c>
      <c r="DV38" s="540"/>
      <c r="DW38" s="540"/>
      <c r="DX38" s="540"/>
      <c r="DY38" s="540"/>
      <c r="DZ38" s="540"/>
      <c r="EA38" s="540"/>
      <c r="EB38" s="540"/>
      <c r="EC38" s="540"/>
      <c r="ED38" s="540"/>
      <c r="EE38" s="540"/>
      <c r="EF38" s="540"/>
      <c r="EG38" s="541"/>
      <c r="EH38" s="539">
        <v>180000</v>
      </c>
      <c r="EI38" s="540"/>
      <c r="EJ38" s="540"/>
      <c r="EK38" s="540"/>
      <c r="EL38" s="540"/>
      <c r="EM38" s="540"/>
      <c r="EN38" s="540"/>
      <c r="EO38" s="540"/>
      <c r="EP38" s="540"/>
      <c r="EQ38" s="540"/>
      <c r="ER38" s="540"/>
      <c r="ES38" s="540"/>
      <c r="ET38" s="541"/>
      <c r="EU38" s="383"/>
      <c r="EV38" s="384"/>
      <c r="EW38" s="384"/>
      <c r="EX38" s="384"/>
      <c r="EY38" s="384"/>
      <c r="EZ38" s="384"/>
      <c r="FA38" s="384"/>
      <c r="FB38" s="384"/>
      <c r="FC38" s="384"/>
      <c r="FD38" s="384"/>
      <c r="FE38" s="384"/>
      <c r="FF38" s="384"/>
      <c r="FG38" s="385"/>
    </row>
    <row r="39" spans="1:163" s="33" customFormat="1" ht="13.5" hidden="1">
      <c r="A39" s="379" t="s">
        <v>327</v>
      </c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AS39" s="380"/>
      <c r="AT39" s="380"/>
      <c r="AU39" s="380"/>
      <c r="AV39" s="380"/>
      <c r="AW39" s="380"/>
      <c r="AX39" s="380"/>
      <c r="AY39" s="380"/>
      <c r="AZ39" s="380"/>
      <c r="BA39" s="380"/>
      <c r="BB39" s="380"/>
      <c r="BC39" s="380"/>
      <c r="BD39" s="380"/>
      <c r="BE39" s="380"/>
      <c r="BF39" s="380"/>
      <c r="BG39" s="380"/>
      <c r="BH39" s="380"/>
      <c r="BI39" s="380"/>
      <c r="BJ39" s="380"/>
      <c r="BK39" s="380"/>
      <c r="BL39" s="380"/>
      <c r="BM39" s="380"/>
      <c r="BN39" s="380"/>
      <c r="BO39" s="380"/>
      <c r="BP39" s="380"/>
      <c r="BQ39" s="380"/>
      <c r="BR39" s="380"/>
      <c r="BS39" s="380"/>
      <c r="BT39" s="380"/>
      <c r="BU39" s="380"/>
      <c r="BV39" s="380"/>
      <c r="BW39" s="381"/>
      <c r="BX39" s="382" t="s">
        <v>301</v>
      </c>
      <c r="BY39" s="156"/>
      <c r="BZ39" s="156"/>
      <c r="CA39" s="156"/>
      <c r="CB39" s="156"/>
      <c r="CC39" s="156"/>
      <c r="CD39" s="156"/>
      <c r="CE39" s="157"/>
      <c r="CF39" s="533" t="s">
        <v>48</v>
      </c>
      <c r="CG39" s="534"/>
      <c r="CH39" s="534"/>
      <c r="CI39" s="534"/>
      <c r="CJ39" s="534"/>
      <c r="CK39" s="534"/>
      <c r="CL39" s="534"/>
      <c r="CM39" s="534"/>
      <c r="CN39" s="534"/>
      <c r="CO39" s="534"/>
      <c r="CP39" s="534"/>
      <c r="CQ39" s="534"/>
      <c r="CR39" s="535"/>
      <c r="CS39" s="536">
        <v>51007</v>
      </c>
      <c r="CT39" s="537"/>
      <c r="CU39" s="537"/>
      <c r="CV39" s="537"/>
      <c r="CW39" s="537"/>
      <c r="CX39" s="537"/>
      <c r="CY39" s="537"/>
      <c r="CZ39" s="537"/>
      <c r="DA39" s="537"/>
      <c r="DB39" s="537"/>
      <c r="DC39" s="537"/>
      <c r="DD39" s="537"/>
      <c r="DE39" s="538"/>
      <c r="DF39" s="42"/>
      <c r="DG39" s="43"/>
      <c r="DH39" s="539"/>
      <c r="DI39" s="540"/>
      <c r="DJ39" s="540"/>
      <c r="DK39" s="540"/>
      <c r="DL39" s="540"/>
      <c r="DM39" s="540"/>
      <c r="DN39" s="540"/>
      <c r="DO39" s="540"/>
      <c r="DP39" s="540"/>
      <c r="DQ39" s="540"/>
      <c r="DR39" s="540"/>
      <c r="DS39" s="540"/>
      <c r="DT39" s="541"/>
      <c r="DU39" s="539"/>
      <c r="DV39" s="540"/>
      <c r="DW39" s="540"/>
      <c r="DX39" s="540"/>
      <c r="DY39" s="540"/>
      <c r="DZ39" s="540"/>
      <c r="EA39" s="540"/>
      <c r="EB39" s="540"/>
      <c r="EC39" s="540"/>
      <c r="ED39" s="540"/>
      <c r="EE39" s="540"/>
      <c r="EF39" s="540"/>
      <c r="EG39" s="541"/>
      <c r="EH39" s="539"/>
      <c r="EI39" s="540"/>
      <c r="EJ39" s="540"/>
      <c r="EK39" s="540"/>
      <c r="EL39" s="540"/>
      <c r="EM39" s="540"/>
      <c r="EN39" s="540"/>
      <c r="EO39" s="540"/>
      <c r="EP39" s="540"/>
      <c r="EQ39" s="540"/>
      <c r="ER39" s="540"/>
      <c r="ES39" s="540"/>
      <c r="ET39" s="541"/>
      <c r="EU39" s="383"/>
      <c r="EV39" s="384"/>
      <c r="EW39" s="384"/>
      <c r="EX39" s="384"/>
      <c r="EY39" s="384"/>
      <c r="EZ39" s="384"/>
      <c r="FA39" s="384"/>
      <c r="FB39" s="384"/>
      <c r="FC39" s="384"/>
      <c r="FD39" s="384"/>
      <c r="FE39" s="384"/>
      <c r="FF39" s="384"/>
      <c r="FG39" s="385"/>
    </row>
    <row r="40" spans="1:163" s="33" customFormat="1" ht="13.5">
      <c r="A40" s="379" t="s">
        <v>300</v>
      </c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 s="380"/>
      <c r="AY40" s="380"/>
      <c r="AZ40" s="380"/>
      <c r="BA40" s="380"/>
      <c r="BB40" s="380"/>
      <c r="BC40" s="380"/>
      <c r="BD40" s="380"/>
      <c r="BE40" s="380"/>
      <c r="BF40" s="380"/>
      <c r="BG40" s="380"/>
      <c r="BH40" s="380"/>
      <c r="BI40" s="380"/>
      <c r="BJ40" s="380"/>
      <c r="BK40" s="380"/>
      <c r="BL40" s="380"/>
      <c r="BM40" s="380"/>
      <c r="BN40" s="380"/>
      <c r="BO40" s="380"/>
      <c r="BP40" s="380"/>
      <c r="BQ40" s="380"/>
      <c r="BR40" s="380"/>
      <c r="BS40" s="380"/>
      <c r="BT40" s="380"/>
      <c r="BU40" s="380"/>
      <c r="BV40" s="380"/>
      <c r="BW40" s="381"/>
      <c r="BX40" s="382" t="s">
        <v>302</v>
      </c>
      <c r="BY40" s="156"/>
      <c r="BZ40" s="156"/>
      <c r="CA40" s="156"/>
      <c r="CB40" s="156"/>
      <c r="CC40" s="156"/>
      <c r="CD40" s="156"/>
      <c r="CE40" s="157"/>
      <c r="CF40" s="533" t="s">
        <v>48</v>
      </c>
      <c r="CG40" s="534"/>
      <c r="CH40" s="534"/>
      <c r="CI40" s="534"/>
      <c r="CJ40" s="534"/>
      <c r="CK40" s="534"/>
      <c r="CL40" s="534"/>
      <c r="CM40" s="534"/>
      <c r="CN40" s="534"/>
      <c r="CO40" s="534"/>
      <c r="CP40" s="534"/>
      <c r="CQ40" s="534"/>
      <c r="CR40" s="535"/>
      <c r="CS40" s="536">
        <v>51001</v>
      </c>
      <c r="CT40" s="537"/>
      <c r="CU40" s="537"/>
      <c r="CV40" s="537"/>
      <c r="CW40" s="537"/>
      <c r="CX40" s="537"/>
      <c r="CY40" s="537"/>
      <c r="CZ40" s="537"/>
      <c r="DA40" s="537"/>
      <c r="DB40" s="537"/>
      <c r="DC40" s="537"/>
      <c r="DD40" s="537"/>
      <c r="DE40" s="538"/>
      <c r="DF40" s="42"/>
      <c r="DG40" s="44"/>
      <c r="DH40" s="539">
        <f>DH124</f>
        <v>0</v>
      </c>
      <c r="DI40" s="540"/>
      <c r="DJ40" s="540"/>
      <c r="DK40" s="540"/>
      <c r="DL40" s="540"/>
      <c r="DM40" s="540"/>
      <c r="DN40" s="540"/>
      <c r="DO40" s="540"/>
      <c r="DP40" s="540"/>
      <c r="DQ40" s="540"/>
      <c r="DR40" s="540"/>
      <c r="DS40" s="540"/>
      <c r="DT40" s="541"/>
      <c r="DU40" s="539">
        <f aca="true" t="shared" si="2" ref="DU40">DU124</f>
        <v>0</v>
      </c>
      <c r="DV40" s="540"/>
      <c r="DW40" s="540"/>
      <c r="DX40" s="540"/>
      <c r="DY40" s="540"/>
      <c r="DZ40" s="540"/>
      <c r="EA40" s="540"/>
      <c r="EB40" s="540"/>
      <c r="EC40" s="540"/>
      <c r="ED40" s="540"/>
      <c r="EE40" s="540"/>
      <c r="EF40" s="540"/>
      <c r="EG40" s="541"/>
      <c r="EH40" s="539">
        <f aca="true" t="shared" si="3" ref="EH40">EH124</f>
        <v>0</v>
      </c>
      <c r="EI40" s="540"/>
      <c r="EJ40" s="540"/>
      <c r="EK40" s="540"/>
      <c r="EL40" s="540"/>
      <c r="EM40" s="540"/>
      <c r="EN40" s="540"/>
      <c r="EO40" s="540"/>
      <c r="EP40" s="540"/>
      <c r="EQ40" s="540"/>
      <c r="ER40" s="540"/>
      <c r="ES40" s="540"/>
      <c r="ET40" s="541"/>
      <c r="EU40" s="383"/>
      <c r="EV40" s="384"/>
      <c r="EW40" s="384"/>
      <c r="EX40" s="384"/>
      <c r="EY40" s="384"/>
      <c r="EZ40" s="384"/>
      <c r="FA40" s="384"/>
      <c r="FB40" s="384"/>
      <c r="FC40" s="384"/>
      <c r="FD40" s="384"/>
      <c r="FE40" s="384"/>
      <c r="FF40" s="384"/>
      <c r="FG40" s="385"/>
    </row>
    <row r="41" spans="1:163" s="33" customFormat="1" ht="13.5">
      <c r="A41" s="343" t="s">
        <v>58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  <c r="BP41" s="344"/>
      <c r="BQ41" s="344"/>
      <c r="BR41" s="344"/>
      <c r="BS41" s="344"/>
      <c r="BT41" s="344"/>
      <c r="BU41" s="344"/>
      <c r="BV41" s="344"/>
      <c r="BW41" s="344"/>
      <c r="BX41" s="150" t="s">
        <v>59</v>
      </c>
      <c r="BY41" s="150"/>
      <c r="BZ41" s="150"/>
      <c r="CA41" s="150"/>
      <c r="CB41" s="150"/>
      <c r="CC41" s="150"/>
      <c r="CD41" s="150"/>
      <c r="CE41" s="151"/>
      <c r="CF41" s="149" t="s">
        <v>60</v>
      </c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1"/>
      <c r="CS41" s="326"/>
      <c r="CT41" s="321"/>
      <c r="CU41" s="321"/>
      <c r="CV41" s="321"/>
      <c r="CW41" s="321"/>
      <c r="CX41" s="321"/>
      <c r="CY41" s="321"/>
      <c r="CZ41" s="321"/>
      <c r="DA41" s="321"/>
      <c r="DB41" s="321"/>
      <c r="DC41" s="321"/>
      <c r="DD41" s="321"/>
      <c r="DE41" s="322"/>
      <c r="DF41" s="27"/>
      <c r="DG41" s="38"/>
      <c r="DH41" s="323">
        <f>DH44+DH42</f>
        <v>417370.58</v>
      </c>
      <c r="DI41" s="310"/>
      <c r="DJ41" s="310"/>
      <c r="DK41" s="310"/>
      <c r="DL41" s="310"/>
      <c r="DM41" s="310"/>
      <c r="DN41" s="310"/>
      <c r="DO41" s="310"/>
      <c r="DP41" s="310"/>
      <c r="DQ41" s="310"/>
      <c r="DR41" s="310"/>
      <c r="DS41" s="310"/>
      <c r="DT41" s="311"/>
      <c r="DU41" s="323">
        <f aca="true" t="shared" si="4" ref="DU41">DU44+DU42</f>
        <v>764414.35</v>
      </c>
      <c r="DV41" s="310"/>
      <c r="DW41" s="310"/>
      <c r="DX41" s="310"/>
      <c r="DY41" s="310"/>
      <c r="DZ41" s="310"/>
      <c r="EA41" s="310"/>
      <c r="EB41" s="310"/>
      <c r="EC41" s="310"/>
      <c r="ED41" s="310"/>
      <c r="EE41" s="310"/>
      <c r="EF41" s="310"/>
      <c r="EG41" s="311"/>
      <c r="EH41" s="323">
        <f aca="true" t="shared" si="5" ref="EH41">EH44+EH42</f>
        <v>348491.07</v>
      </c>
      <c r="EI41" s="310"/>
      <c r="EJ41" s="310"/>
      <c r="EK41" s="310"/>
      <c r="EL41" s="310"/>
      <c r="EM41" s="310"/>
      <c r="EN41" s="310"/>
      <c r="EO41" s="310"/>
      <c r="EP41" s="310"/>
      <c r="EQ41" s="310"/>
      <c r="ER41" s="310"/>
      <c r="ES41" s="310"/>
      <c r="ET41" s="311"/>
      <c r="EU41" s="161" t="s">
        <v>38</v>
      </c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3"/>
    </row>
    <row r="42" spans="1:163" ht="14.25" customHeight="1">
      <c r="A42" s="359" t="s">
        <v>45</v>
      </c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1"/>
      <c r="BX42" s="362" t="s">
        <v>62</v>
      </c>
      <c r="BY42" s="363"/>
      <c r="BZ42" s="363"/>
      <c r="CA42" s="363"/>
      <c r="CB42" s="363"/>
      <c r="CC42" s="363"/>
      <c r="CD42" s="363"/>
      <c r="CE42" s="364"/>
      <c r="CF42" s="365" t="s">
        <v>60</v>
      </c>
      <c r="CG42" s="363"/>
      <c r="CH42" s="363"/>
      <c r="CI42" s="363"/>
      <c r="CJ42" s="363"/>
      <c r="CK42" s="363"/>
      <c r="CL42" s="363"/>
      <c r="CM42" s="363"/>
      <c r="CN42" s="363"/>
      <c r="CO42" s="363"/>
      <c r="CP42" s="363"/>
      <c r="CQ42" s="363"/>
      <c r="CR42" s="364"/>
      <c r="CS42" s="367"/>
      <c r="CT42" s="368"/>
      <c r="CU42" s="368"/>
      <c r="CV42" s="368"/>
      <c r="CW42" s="368"/>
      <c r="CX42" s="368"/>
      <c r="CY42" s="368"/>
      <c r="CZ42" s="368"/>
      <c r="DA42" s="368"/>
      <c r="DB42" s="368"/>
      <c r="DC42" s="368"/>
      <c r="DD42" s="368"/>
      <c r="DE42" s="369"/>
      <c r="DF42" s="376"/>
      <c r="DG42" s="376"/>
      <c r="DH42" s="351">
        <v>417370.58</v>
      </c>
      <c r="DI42" s="352"/>
      <c r="DJ42" s="352"/>
      <c r="DK42" s="352"/>
      <c r="DL42" s="352"/>
      <c r="DM42" s="352"/>
      <c r="DN42" s="352"/>
      <c r="DO42" s="352"/>
      <c r="DP42" s="352"/>
      <c r="DQ42" s="352"/>
      <c r="DR42" s="352"/>
      <c r="DS42" s="352"/>
      <c r="DT42" s="353"/>
      <c r="DU42" s="351">
        <v>764414.35</v>
      </c>
      <c r="DV42" s="352"/>
      <c r="DW42" s="352"/>
      <c r="DX42" s="352"/>
      <c r="DY42" s="352"/>
      <c r="DZ42" s="352"/>
      <c r="EA42" s="352"/>
      <c r="EB42" s="352"/>
      <c r="EC42" s="352"/>
      <c r="ED42" s="352"/>
      <c r="EE42" s="352"/>
      <c r="EF42" s="352"/>
      <c r="EG42" s="353"/>
      <c r="EH42" s="351">
        <v>348491.07</v>
      </c>
      <c r="EI42" s="352"/>
      <c r="EJ42" s="352"/>
      <c r="EK42" s="352"/>
      <c r="EL42" s="352"/>
      <c r="EM42" s="352"/>
      <c r="EN42" s="352"/>
      <c r="EO42" s="352"/>
      <c r="EP42" s="352"/>
      <c r="EQ42" s="352"/>
      <c r="ER42" s="352"/>
      <c r="ES42" s="352"/>
      <c r="ET42" s="353"/>
      <c r="EU42" s="221" t="s">
        <v>38</v>
      </c>
      <c r="EV42" s="222"/>
      <c r="EW42" s="222"/>
      <c r="EX42" s="222"/>
      <c r="EY42" s="222"/>
      <c r="EZ42" s="222"/>
      <c r="FA42" s="222"/>
      <c r="FB42" s="222"/>
      <c r="FC42" s="222"/>
      <c r="FD42" s="222"/>
      <c r="FE42" s="222"/>
      <c r="FF42" s="222"/>
      <c r="FG42" s="357"/>
    </row>
    <row r="43" spans="1:163" ht="12.75" customHeight="1">
      <c r="A43" s="373" t="s">
        <v>61</v>
      </c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374"/>
      <c r="BG43" s="374"/>
      <c r="BH43" s="374"/>
      <c r="BI43" s="374"/>
      <c r="BJ43" s="374"/>
      <c r="BK43" s="374"/>
      <c r="BL43" s="374"/>
      <c r="BM43" s="374"/>
      <c r="BN43" s="374"/>
      <c r="BO43" s="374"/>
      <c r="BP43" s="374"/>
      <c r="BQ43" s="374"/>
      <c r="BR43" s="374"/>
      <c r="BS43" s="374"/>
      <c r="BT43" s="374"/>
      <c r="BU43" s="374"/>
      <c r="BV43" s="374"/>
      <c r="BW43" s="375"/>
      <c r="BX43" s="117"/>
      <c r="BY43" s="118"/>
      <c r="BZ43" s="118"/>
      <c r="CA43" s="118"/>
      <c r="CB43" s="118"/>
      <c r="CC43" s="118"/>
      <c r="CD43" s="118"/>
      <c r="CE43" s="119"/>
      <c r="CF43" s="366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9"/>
      <c r="CS43" s="370"/>
      <c r="CT43" s="371"/>
      <c r="CU43" s="371"/>
      <c r="CV43" s="371"/>
      <c r="CW43" s="371"/>
      <c r="CX43" s="371"/>
      <c r="CY43" s="371"/>
      <c r="CZ43" s="371"/>
      <c r="DA43" s="371"/>
      <c r="DB43" s="371"/>
      <c r="DC43" s="371"/>
      <c r="DD43" s="371"/>
      <c r="DE43" s="372"/>
      <c r="DF43" s="377"/>
      <c r="DG43" s="377"/>
      <c r="DH43" s="354"/>
      <c r="DI43" s="355"/>
      <c r="DJ43" s="355"/>
      <c r="DK43" s="355"/>
      <c r="DL43" s="355"/>
      <c r="DM43" s="355"/>
      <c r="DN43" s="355"/>
      <c r="DO43" s="355"/>
      <c r="DP43" s="355"/>
      <c r="DQ43" s="355"/>
      <c r="DR43" s="355"/>
      <c r="DS43" s="355"/>
      <c r="DT43" s="356"/>
      <c r="DU43" s="354"/>
      <c r="DV43" s="355"/>
      <c r="DW43" s="355"/>
      <c r="DX43" s="355"/>
      <c r="DY43" s="355"/>
      <c r="DZ43" s="355"/>
      <c r="EA43" s="355"/>
      <c r="EB43" s="355"/>
      <c r="EC43" s="355"/>
      <c r="ED43" s="355"/>
      <c r="EE43" s="355"/>
      <c r="EF43" s="355"/>
      <c r="EG43" s="356"/>
      <c r="EH43" s="354"/>
      <c r="EI43" s="355"/>
      <c r="EJ43" s="355"/>
      <c r="EK43" s="355"/>
      <c r="EL43" s="355"/>
      <c r="EM43" s="355"/>
      <c r="EN43" s="355"/>
      <c r="EO43" s="355"/>
      <c r="EP43" s="355"/>
      <c r="EQ43" s="355"/>
      <c r="ER43" s="355"/>
      <c r="ES43" s="355"/>
      <c r="ET43" s="356"/>
      <c r="EU43" s="242"/>
      <c r="EV43" s="243"/>
      <c r="EW43" s="243"/>
      <c r="EX43" s="243"/>
      <c r="EY43" s="243"/>
      <c r="EZ43" s="243"/>
      <c r="FA43" s="243"/>
      <c r="FB43" s="243"/>
      <c r="FC43" s="243"/>
      <c r="FD43" s="243"/>
      <c r="FE43" s="243"/>
      <c r="FF43" s="243"/>
      <c r="FG43" s="358"/>
    </row>
    <row r="44" spans="1:163" ht="13.5" hidden="1">
      <c r="A44" s="99" t="s">
        <v>63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1"/>
      <c r="BX44" s="138" t="s">
        <v>64</v>
      </c>
      <c r="BY44" s="122"/>
      <c r="BZ44" s="122"/>
      <c r="CA44" s="122"/>
      <c r="CB44" s="122"/>
      <c r="CC44" s="122"/>
      <c r="CD44" s="122"/>
      <c r="CE44" s="139"/>
      <c r="CF44" s="121" t="s">
        <v>60</v>
      </c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39"/>
      <c r="CS44" s="274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  <c r="DD44" s="275"/>
      <c r="DE44" s="276"/>
      <c r="DF44" s="15"/>
      <c r="DG44" s="16"/>
      <c r="DH44" s="285"/>
      <c r="DI44" s="286"/>
      <c r="DJ44" s="286"/>
      <c r="DK44" s="286"/>
      <c r="DL44" s="286"/>
      <c r="DM44" s="286"/>
      <c r="DN44" s="286"/>
      <c r="DO44" s="286"/>
      <c r="DP44" s="286"/>
      <c r="DQ44" s="286"/>
      <c r="DR44" s="286"/>
      <c r="DS44" s="286"/>
      <c r="DT44" s="287"/>
      <c r="DU44" s="285"/>
      <c r="DV44" s="286"/>
      <c r="DW44" s="286"/>
      <c r="DX44" s="286"/>
      <c r="DY44" s="286"/>
      <c r="DZ44" s="286"/>
      <c r="EA44" s="286"/>
      <c r="EB44" s="286"/>
      <c r="EC44" s="286"/>
      <c r="ED44" s="286"/>
      <c r="EE44" s="286"/>
      <c r="EF44" s="286"/>
      <c r="EG44" s="287"/>
      <c r="EH44" s="285"/>
      <c r="EI44" s="286"/>
      <c r="EJ44" s="286"/>
      <c r="EK44" s="286"/>
      <c r="EL44" s="286"/>
      <c r="EM44" s="286"/>
      <c r="EN44" s="286"/>
      <c r="EO44" s="286"/>
      <c r="EP44" s="286"/>
      <c r="EQ44" s="286"/>
      <c r="ER44" s="286"/>
      <c r="ES44" s="286"/>
      <c r="ET44" s="287"/>
      <c r="EU44" s="285"/>
      <c r="EV44" s="286"/>
      <c r="EW44" s="286"/>
      <c r="EX44" s="286"/>
      <c r="EY44" s="286"/>
      <c r="EZ44" s="286"/>
      <c r="FA44" s="286"/>
      <c r="FB44" s="286"/>
      <c r="FC44" s="286"/>
      <c r="FD44" s="286"/>
      <c r="FE44" s="286"/>
      <c r="FF44" s="286"/>
      <c r="FG44" s="378"/>
    </row>
    <row r="45" spans="1:163" ht="12" customHeight="1">
      <c r="A45" s="283" t="s">
        <v>65</v>
      </c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386"/>
      <c r="BX45" s="302" t="s">
        <v>66</v>
      </c>
      <c r="BY45" s="303"/>
      <c r="BZ45" s="303"/>
      <c r="CA45" s="303"/>
      <c r="CB45" s="303"/>
      <c r="CC45" s="303"/>
      <c r="CD45" s="303"/>
      <c r="CE45" s="304"/>
      <c r="CF45" s="305" t="s">
        <v>38</v>
      </c>
      <c r="CG45" s="303"/>
      <c r="CH45" s="303"/>
      <c r="CI45" s="303"/>
      <c r="CJ45" s="303"/>
      <c r="CK45" s="303"/>
      <c r="CL45" s="303"/>
      <c r="CM45" s="303"/>
      <c r="CN45" s="303"/>
      <c r="CO45" s="303"/>
      <c r="CP45" s="303"/>
      <c r="CQ45" s="303"/>
      <c r="CR45" s="304"/>
      <c r="CS45" s="387"/>
      <c r="CT45" s="307"/>
      <c r="CU45" s="307"/>
      <c r="CV45" s="307"/>
      <c r="CW45" s="307"/>
      <c r="CX45" s="307"/>
      <c r="CY45" s="307"/>
      <c r="CZ45" s="307"/>
      <c r="DA45" s="307"/>
      <c r="DB45" s="307"/>
      <c r="DC45" s="307"/>
      <c r="DD45" s="307"/>
      <c r="DE45" s="308"/>
      <c r="DF45" s="21"/>
      <c r="DG45" s="22"/>
      <c r="DH45" s="277">
        <f>DH46+DH52+DH57+DH74+DH77+DH81+DH84</f>
        <v>29916270.68</v>
      </c>
      <c r="DI45" s="278"/>
      <c r="DJ45" s="278"/>
      <c r="DK45" s="278"/>
      <c r="DL45" s="278"/>
      <c r="DM45" s="278"/>
      <c r="DN45" s="278"/>
      <c r="DO45" s="278"/>
      <c r="DP45" s="278"/>
      <c r="DQ45" s="278"/>
      <c r="DR45" s="278"/>
      <c r="DS45" s="278"/>
      <c r="DT45" s="279"/>
      <c r="DU45" s="277">
        <f aca="true" t="shared" si="6" ref="DU45">DU46+DU52+DU57+DU74+DU77+DU81+DU84</f>
        <v>30460345.53</v>
      </c>
      <c r="DV45" s="278"/>
      <c r="DW45" s="278"/>
      <c r="DX45" s="278"/>
      <c r="DY45" s="278"/>
      <c r="DZ45" s="278"/>
      <c r="EA45" s="278"/>
      <c r="EB45" s="278"/>
      <c r="EC45" s="278"/>
      <c r="ED45" s="278"/>
      <c r="EE45" s="278"/>
      <c r="EF45" s="278"/>
      <c r="EG45" s="279"/>
      <c r="EH45" s="277">
        <f aca="true" t="shared" si="7" ref="EH45">EH46+EH52+EH57+EH74+EH77+EH81+EH84</f>
        <v>29986377.79</v>
      </c>
      <c r="EI45" s="278"/>
      <c r="EJ45" s="278"/>
      <c r="EK45" s="278"/>
      <c r="EL45" s="278"/>
      <c r="EM45" s="278"/>
      <c r="EN45" s="278"/>
      <c r="EO45" s="278"/>
      <c r="EP45" s="278"/>
      <c r="EQ45" s="278"/>
      <c r="ER45" s="278"/>
      <c r="ES45" s="278"/>
      <c r="ET45" s="279"/>
      <c r="EU45" s="388"/>
      <c r="EV45" s="389"/>
      <c r="EW45" s="389"/>
      <c r="EX45" s="389"/>
      <c r="EY45" s="389"/>
      <c r="EZ45" s="389"/>
      <c r="FA45" s="389"/>
      <c r="FB45" s="389"/>
      <c r="FC45" s="389"/>
      <c r="FD45" s="389"/>
      <c r="FE45" s="389"/>
      <c r="FF45" s="389"/>
      <c r="FG45" s="390"/>
    </row>
    <row r="46" spans="1:163" ht="24" customHeight="1">
      <c r="A46" s="164" t="s">
        <v>67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6"/>
      <c r="BX46" s="167" t="s">
        <v>68</v>
      </c>
      <c r="BY46" s="150"/>
      <c r="BZ46" s="150"/>
      <c r="CA46" s="150"/>
      <c r="CB46" s="150"/>
      <c r="CC46" s="150"/>
      <c r="CD46" s="150"/>
      <c r="CE46" s="151"/>
      <c r="CF46" s="149" t="s">
        <v>38</v>
      </c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1"/>
      <c r="CS46" s="394"/>
      <c r="CT46" s="395"/>
      <c r="CU46" s="395"/>
      <c r="CV46" s="395"/>
      <c r="CW46" s="395"/>
      <c r="CX46" s="395"/>
      <c r="CY46" s="395"/>
      <c r="CZ46" s="395"/>
      <c r="DA46" s="395"/>
      <c r="DB46" s="395"/>
      <c r="DC46" s="395"/>
      <c r="DD46" s="395"/>
      <c r="DE46" s="396"/>
      <c r="DF46" s="24"/>
      <c r="DG46" s="25"/>
      <c r="DH46" s="323">
        <f>SUM(DH47:DT51)</f>
        <v>14271763.72</v>
      </c>
      <c r="DI46" s="310"/>
      <c r="DJ46" s="310"/>
      <c r="DK46" s="310"/>
      <c r="DL46" s="310"/>
      <c r="DM46" s="310"/>
      <c r="DN46" s="310"/>
      <c r="DO46" s="310"/>
      <c r="DP46" s="310"/>
      <c r="DQ46" s="310"/>
      <c r="DR46" s="310"/>
      <c r="DS46" s="310"/>
      <c r="DT46" s="311"/>
      <c r="DU46" s="323">
        <f aca="true" t="shared" si="8" ref="DU46">SUM(DU47:EG51)</f>
        <v>14350190.790000001</v>
      </c>
      <c r="DV46" s="310"/>
      <c r="DW46" s="310"/>
      <c r="DX46" s="310"/>
      <c r="DY46" s="310"/>
      <c r="DZ46" s="310"/>
      <c r="EA46" s="310"/>
      <c r="EB46" s="310"/>
      <c r="EC46" s="310"/>
      <c r="ED46" s="310"/>
      <c r="EE46" s="310"/>
      <c r="EF46" s="310"/>
      <c r="EG46" s="311"/>
      <c r="EH46" s="323">
        <f aca="true" t="shared" si="9" ref="EH46">SUM(EH47:ET51)</f>
        <v>14386566.790000001</v>
      </c>
      <c r="EI46" s="310"/>
      <c r="EJ46" s="310"/>
      <c r="EK46" s="310"/>
      <c r="EL46" s="310"/>
      <c r="EM46" s="310"/>
      <c r="EN46" s="310"/>
      <c r="EO46" s="310"/>
      <c r="EP46" s="310"/>
      <c r="EQ46" s="310"/>
      <c r="ER46" s="310"/>
      <c r="ES46" s="310"/>
      <c r="ET46" s="311"/>
      <c r="EU46" s="161" t="s">
        <v>38</v>
      </c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3"/>
    </row>
    <row r="47" spans="1:163" ht="25.5" customHeight="1">
      <c r="A47" s="135" t="s">
        <v>69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6"/>
      <c r="BX47" s="138" t="s">
        <v>70</v>
      </c>
      <c r="BY47" s="122"/>
      <c r="BZ47" s="122"/>
      <c r="CA47" s="122"/>
      <c r="CB47" s="122"/>
      <c r="CC47" s="122"/>
      <c r="CD47" s="122"/>
      <c r="CE47" s="139"/>
      <c r="CF47" s="121" t="s">
        <v>71</v>
      </c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39"/>
      <c r="CS47" s="391" t="s">
        <v>190</v>
      </c>
      <c r="CT47" s="392"/>
      <c r="CU47" s="392"/>
      <c r="CV47" s="392"/>
      <c r="CW47" s="392"/>
      <c r="CX47" s="392"/>
      <c r="CY47" s="392"/>
      <c r="CZ47" s="392"/>
      <c r="DA47" s="392"/>
      <c r="DB47" s="392"/>
      <c r="DC47" s="392"/>
      <c r="DD47" s="392"/>
      <c r="DE47" s="393"/>
      <c r="DF47" s="59" t="s">
        <v>309</v>
      </c>
      <c r="DG47" s="10" t="s">
        <v>203</v>
      </c>
      <c r="DH47" s="285">
        <v>502635</v>
      </c>
      <c r="DI47" s="286"/>
      <c r="DJ47" s="286"/>
      <c r="DK47" s="286"/>
      <c r="DL47" s="286"/>
      <c r="DM47" s="286"/>
      <c r="DN47" s="286"/>
      <c r="DO47" s="286"/>
      <c r="DP47" s="286"/>
      <c r="DQ47" s="286"/>
      <c r="DR47" s="286"/>
      <c r="DS47" s="286"/>
      <c r="DT47" s="287"/>
      <c r="DU47" s="285">
        <v>521682</v>
      </c>
      <c r="DV47" s="286"/>
      <c r="DW47" s="286"/>
      <c r="DX47" s="286"/>
      <c r="DY47" s="286"/>
      <c r="DZ47" s="286"/>
      <c r="EA47" s="286"/>
      <c r="EB47" s="286"/>
      <c r="EC47" s="286"/>
      <c r="ED47" s="286"/>
      <c r="EE47" s="286"/>
      <c r="EF47" s="286"/>
      <c r="EG47" s="287"/>
      <c r="EH47" s="285">
        <v>544063</v>
      </c>
      <c r="EI47" s="286"/>
      <c r="EJ47" s="286"/>
      <c r="EK47" s="286"/>
      <c r="EL47" s="286"/>
      <c r="EM47" s="286"/>
      <c r="EN47" s="286"/>
      <c r="EO47" s="286"/>
      <c r="EP47" s="286"/>
      <c r="EQ47" s="286"/>
      <c r="ER47" s="286"/>
      <c r="ES47" s="286"/>
      <c r="ET47" s="287"/>
      <c r="EU47" s="82" t="s">
        <v>38</v>
      </c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4"/>
    </row>
    <row r="48" spans="1:163" s="48" customFormat="1" ht="15.75" customHeight="1">
      <c r="A48" s="135" t="s">
        <v>239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7"/>
      <c r="BX48" s="138" t="s">
        <v>70</v>
      </c>
      <c r="BY48" s="122"/>
      <c r="BZ48" s="122"/>
      <c r="CA48" s="122"/>
      <c r="CB48" s="122"/>
      <c r="CC48" s="122"/>
      <c r="CD48" s="122"/>
      <c r="CE48" s="139"/>
      <c r="CF48" s="121" t="s">
        <v>71</v>
      </c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39"/>
      <c r="CS48" s="121" t="s">
        <v>306</v>
      </c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61"/>
      <c r="DF48" s="59" t="s">
        <v>309</v>
      </c>
      <c r="DG48" s="53" t="s">
        <v>203</v>
      </c>
      <c r="DH48" s="96">
        <v>66455</v>
      </c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7"/>
      <c r="DU48" s="96">
        <v>66455</v>
      </c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7"/>
      <c r="EH48" s="96">
        <v>66455</v>
      </c>
      <c r="EI48" s="126"/>
      <c r="EJ48" s="126"/>
      <c r="EK48" s="126"/>
      <c r="EL48" s="126"/>
      <c r="EM48" s="126"/>
      <c r="EN48" s="126"/>
      <c r="EO48" s="126"/>
      <c r="EP48" s="126"/>
      <c r="EQ48" s="126"/>
      <c r="ER48" s="126"/>
      <c r="ES48" s="126"/>
      <c r="ET48" s="127"/>
      <c r="EU48" s="82" t="s">
        <v>38</v>
      </c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4"/>
    </row>
    <row r="49" spans="1:163" s="52" customFormat="1" ht="15.75" customHeight="1">
      <c r="A49" s="135" t="s">
        <v>239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7"/>
      <c r="BX49" s="138" t="s">
        <v>70</v>
      </c>
      <c r="BY49" s="122"/>
      <c r="BZ49" s="122"/>
      <c r="CA49" s="122"/>
      <c r="CB49" s="122"/>
      <c r="CC49" s="122"/>
      <c r="CD49" s="122"/>
      <c r="CE49" s="139"/>
      <c r="CF49" s="121" t="s">
        <v>71</v>
      </c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39"/>
      <c r="CS49" s="121" t="s">
        <v>312</v>
      </c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61"/>
      <c r="DF49" s="59" t="s">
        <v>313</v>
      </c>
      <c r="DG49" s="53" t="s">
        <v>203</v>
      </c>
      <c r="DH49" s="96">
        <v>1921376</v>
      </c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7"/>
      <c r="DU49" s="96">
        <v>1921376</v>
      </c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7"/>
      <c r="EH49" s="96">
        <v>1921376</v>
      </c>
      <c r="EI49" s="126"/>
      <c r="EJ49" s="126"/>
      <c r="EK49" s="126"/>
      <c r="EL49" s="126"/>
      <c r="EM49" s="126"/>
      <c r="EN49" s="126"/>
      <c r="EO49" s="126"/>
      <c r="EP49" s="126"/>
      <c r="EQ49" s="126"/>
      <c r="ER49" s="126"/>
      <c r="ES49" s="126"/>
      <c r="ET49" s="127"/>
      <c r="EU49" s="82" t="s">
        <v>38</v>
      </c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4"/>
    </row>
    <row r="50" spans="1:163" s="52" customFormat="1" ht="15.75" customHeight="1">
      <c r="A50" s="135" t="s">
        <v>239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7"/>
      <c r="BX50" s="138" t="s">
        <v>70</v>
      </c>
      <c r="BY50" s="122"/>
      <c r="BZ50" s="122"/>
      <c r="CA50" s="122"/>
      <c r="CB50" s="122"/>
      <c r="CC50" s="122"/>
      <c r="CD50" s="122"/>
      <c r="CE50" s="139"/>
      <c r="CF50" s="121" t="s">
        <v>71</v>
      </c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39"/>
      <c r="CS50" s="121" t="s">
        <v>317</v>
      </c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61"/>
      <c r="DF50" s="59" t="s">
        <v>318</v>
      </c>
      <c r="DG50" s="53" t="s">
        <v>203</v>
      </c>
      <c r="DH50" s="96">
        <v>41724.72</v>
      </c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7"/>
      <c r="DU50" s="96">
        <v>41724.72</v>
      </c>
      <c r="DV50" s="126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7"/>
      <c r="EH50" s="96">
        <v>41724.72</v>
      </c>
      <c r="EI50" s="126"/>
      <c r="EJ50" s="126"/>
      <c r="EK50" s="126"/>
      <c r="EL50" s="126"/>
      <c r="EM50" s="126"/>
      <c r="EN50" s="126"/>
      <c r="EO50" s="126"/>
      <c r="EP50" s="126"/>
      <c r="EQ50" s="126"/>
      <c r="ER50" s="126"/>
      <c r="ES50" s="126"/>
      <c r="ET50" s="127"/>
      <c r="EU50" s="82" t="s">
        <v>38</v>
      </c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4"/>
    </row>
    <row r="51" spans="1:163" ht="14.25" customHeight="1">
      <c r="A51" s="135" t="s">
        <v>239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7"/>
      <c r="BX51" s="138" t="s">
        <v>70</v>
      </c>
      <c r="BY51" s="122"/>
      <c r="BZ51" s="122"/>
      <c r="CA51" s="122"/>
      <c r="CB51" s="122"/>
      <c r="CC51" s="122"/>
      <c r="CD51" s="122"/>
      <c r="CE51" s="139"/>
      <c r="CF51" s="121" t="s">
        <v>71</v>
      </c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39"/>
      <c r="CS51" s="121" t="s">
        <v>310</v>
      </c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61"/>
      <c r="DF51" s="54" t="s">
        <v>311</v>
      </c>
      <c r="DG51" s="53" t="s">
        <v>203</v>
      </c>
      <c r="DH51" s="96">
        <f>940623.66+10798949.34</f>
        <v>11739573</v>
      </c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7"/>
      <c r="DU51" s="96">
        <f>940623.66+10858329.41</f>
        <v>11798953.07</v>
      </c>
      <c r="DV51" s="126"/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7"/>
      <c r="EH51" s="96">
        <f>940623.66+10872324.41</f>
        <v>11812948.07</v>
      </c>
      <c r="EI51" s="126"/>
      <c r="EJ51" s="126"/>
      <c r="EK51" s="126"/>
      <c r="EL51" s="126"/>
      <c r="EM51" s="126"/>
      <c r="EN51" s="126"/>
      <c r="EO51" s="126"/>
      <c r="EP51" s="126"/>
      <c r="EQ51" s="126"/>
      <c r="ER51" s="126"/>
      <c r="ES51" s="126"/>
      <c r="ET51" s="127"/>
      <c r="EU51" s="82" t="s">
        <v>38</v>
      </c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4"/>
    </row>
    <row r="52" spans="1:163" ht="15.75" customHeight="1">
      <c r="A52" s="397" t="s">
        <v>243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398"/>
      <c r="AM52" s="398"/>
      <c r="AN52" s="398"/>
      <c r="AO52" s="398"/>
      <c r="AP52" s="398"/>
      <c r="AQ52" s="398"/>
      <c r="AR52" s="398"/>
      <c r="AS52" s="398"/>
      <c r="AT52" s="398"/>
      <c r="AU52" s="398"/>
      <c r="AV52" s="398"/>
      <c r="AW52" s="398"/>
      <c r="AX52" s="398"/>
      <c r="AY52" s="398"/>
      <c r="AZ52" s="398"/>
      <c r="BA52" s="398"/>
      <c r="BB52" s="398"/>
      <c r="BC52" s="398"/>
      <c r="BD52" s="398"/>
      <c r="BE52" s="398"/>
      <c r="BF52" s="398"/>
      <c r="BG52" s="398"/>
      <c r="BH52" s="398"/>
      <c r="BI52" s="398"/>
      <c r="BJ52" s="398"/>
      <c r="BK52" s="398"/>
      <c r="BL52" s="398"/>
      <c r="BM52" s="398"/>
      <c r="BN52" s="398"/>
      <c r="BO52" s="398"/>
      <c r="BP52" s="398"/>
      <c r="BQ52" s="398"/>
      <c r="BR52" s="398"/>
      <c r="BS52" s="398"/>
      <c r="BT52" s="398"/>
      <c r="BU52" s="398"/>
      <c r="BV52" s="398"/>
      <c r="BW52" s="399"/>
      <c r="BX52" s="167" t="s">
        <v>72</v>
      </c>
      <c r="BY52" s="150"/>
      <c r="BZ52" s="150"/>
      <c r="CA52" s="150"/>
      <c r="CB52" s="150"/>
      <c r="CC52" s="150"/>
      <c r="CD52" s="150"/>
      <c r="CE52" s="151"/>
      <c r="CF52" s="149" t="s">
        <v>73</v>
      </c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1"/>
      <c r="CS52" s="149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9"/>
      <c r="DF52" s="26"/>
      <c r="DG52" s="56"/>
      <c r="DH52" s="170">
        <f>SUM(DH53:DT56)</f>
        <v>60200</v>
      </c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6"/>
      <c r="DU52" s="170">
        <f aca="true" t="shared" si="10" ref="DU52">SUM(DU53:EG56)</f>
        <v>60200</v>
      </c>
      <c r="DV52" s="175"/>
      <c r="DW52" s="175"/>
      <c r="DX52" s="175"/>
      <c r="DY52" s="175"/>
      <c r="DZ52" s="175"/>
      <c r="EA52" s="175"/>
      <c r="EB52" s="175"/>
      <c r="EC52" s="175"/>
      <c r="ED52" s="175"/>
      <c r="EE52" s="175"/>
      <c r="EF52" s="175"/>
      <c r="EG52" s="176"/>
      <c r="EH52" s="170">
        <f aca="true" t="shared" si="11" ref="EH52">SUM(EH53:ET56)</f>
        <v>60200</v>
      </c>
      <c r="EI52" s="175"/>
      <c r="EJ52" s="175"/>
      <c r="EK52" s="175"/>
      <c r="EL52" s="175"/>
      <c r="EM52" s="175"/>
      <c r="EN52" s="175"/>
      <c r="EO52" s="175"/>
      <c r="EP52" s="175"/>
      <c r="EQ52" s="175"/>
      <c r="ER52" s="175"/>
      <c r="ES52" s="175"/>
      <c r="ET52" s="176"/>
      <c r="EU52" s="161" t="s">
        <v>38</v>
      </c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3"/>
    </row>
    <row r="53" spans="1:163" ht="39" customHeight="1">
      <c r="A53" s="99" t="s">
        <v>276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1"/>
      <c r="BX53" s="138" t="s">
        <v>72</v>
      </c>
      <c r="BY53" s="122"/>
      <c r="BZ53" s="122"/>
      <c r="CA53" s="122"/>
      <c r="CB53" s="122"/>
      <c r="CC53" s="122"/>
      <c r="CD53" s="122"/>
      <c r="CE53" s="139"/>
      <c r="CF53" s="121" t="s">
        <v>73</v>
      </c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39"/>
      <c r="CS53" s="121" t="s">
        <v>191</v>
      </c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1"/>
      <c r="DF53" s="59" t="s">
        <v>309</v>
      </c>
      <c r="DG53" s="53" t="s">
        <v>204</v>
      </c>
      <c r="DH53" s="123">
        <v>48720</v>
      </c>
      <c r="DI53" s="400"/>
      <c r="DJ53" s="400"/>
      <c r="DK53" s="400"/>
      <c r="DL53" s="400"/>
      <c r="DM53" s="400"/>
      <c r="DN53" s="400"/>
      <c r="DO53" s="400"/>
      <c r="DP53" s="400"/>
      <c r="DQ53" s="400"/>
      <c r="DR53" s="400"/>
      <c r="DS53" s="400"/>
      <c r="DT53" s="401"/>
      <c r="DU53" s="96">
        <v>48720</v>
      </c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8"/>
      <c r="EH53" s="96">
        <v>48720</v>
      </c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8"/>
      <c r="EU53" s="82" t="s">
        <v>38</v>
      </c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4"/>
    </row>
    <row r="54" spans="1:163" ht="14.25" customHeight="1">
      <c r="A54" s="135" t="s">
        <v>192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6"/>
      <c r="BX54" s="138" t="s">
        <v>72</v>
      </c>
      <c r="BY54" s="122"/>
      <c r="BZ54" s="122"/>
      <c r="CA54" s="122"/>
      <c r="CB54" s="122"/>
      <c r="CC54" s="122"/>
      <c r="CD54" s="122"/>
      <c r="CE54" s="139"/>
      <c r="CF54" s="121" t="s">
        <v>73</v>
      </c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39"/>
      <c r="CS54" s="121" t="s">
        <v>190</v>
      </c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1"/>
      <c r="DF54" s="59" t="s">
        <v>309</v>
      </c>
      <c r="DG54" s="53" t="s">
        <v>205</v>
      </c>
      <c r="DH54" s="96">
        <v>900</v>
      </c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8"/>
      <c r="DU54" s="96">
        <v>900</v>
      </c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8"/>
      <c r="EH54" s="96">
        <v>900</v>
      </c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8"/>
      <c r="EU54" s="82" t="s">
        <v>38</v>
      </c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4"/>
    </row>
    <row r="55" spans="1:163" s="12" customFormat="1" ht="30.75" customHeight="1">
      <c r="A55" s="135" t="s">
        <v>277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6"/>
      <c r="BX55" s="138" t="s">
        <v>72</v>
      </c>
      <c r="BY55" s="122"/>
      <c r="BZ55" s="122"/>
      <c r="CA55" s="122"/>
      <c r="CB55" s="122"/>
      <c r="CC55" s="122"/>
      <c r="CD55" s="122"/>
      <c r="CE55" s="139"/>
      <c r="CF55" s="121" t="s">
        <v>73</v>
      </c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39"/>
      <c r="CS55" s="121" t="s">
        <v>199</v>
      </c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  <c r="DE55" s="181"/>
      <c r="DF55" s="54" t="s">
        <v>198</v>
      </c>
      <c r="DG55" s="53" t="s">
        <v>219</v>
      </c>
      <c r="DH55" s="143">
        <v>10580</v>
      </c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5"/>
      <c r="DU55" s="146">
        <v>10580</v>
      </c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8"/>
      <c r="EH55" s="146">
        <v>10580</v>
      </c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8"/>
      <c r="EU55" s="82" t="s">
        <v>38</v>
      </c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4"/>
    </row>
    <row r="56" spans="1:163" ht="26.25" customHeight="1">
      <c r="A56" s="135" t="s">
        <v>277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6"/>
      <c r="BX56" s="138" t="s">
        <v>72</v>
      </c>
      <c r="BY56" s="122"/>
      <c r="BZ56" s="122"/>
      <c r="CA56" s="122"/>
      <c r="CB56" s="122"/>
      <c r="CC56" s="122"/>
      <c r="CD56" s="122"/>
      <c r="CE56" s="139"/>
      <c r="CF56" s="121" t="s">
        <v>73</v>
      </c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39"/>
      <c r="CS56" s="121" t="s">
        <v>190</v>
      </c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1"/>
      <c r="DF56" s="59" t="s">
        <v>309</v>
      </c>
      <c r="DG56" s="53" t="s">
        <v>219</v>
      </c>
      <c r="DH56" s="96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8"/>
      <c r="DU56" s="96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8"/>
      <c r="EH56" s="96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8"/>
      <c r="EU56" s="82" t="s">
        <v>38</v>
      </c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4"/>
    </row>
    <row r="57" spans="1:163" ht="30" customHeight="1">
      <c r="A57" s="164" t="s">
        <v>240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6"/>
      <c r="BX57" s="167" t="s">
        <v>74</v>
      </c>
      <c r="BY57" s="150"/>
      <c r="BZ57" s="150"/>
      <c r="CA57" s="150"/>
      <c r="CB57" s="150"/>
      <c r="CC57" s="150"/>
      <c r="CD57" s="150"/>
      <c r="CE57" s="151"/>
      <c r="CF57" s="149" t="s">
        <v>75</v>
      </c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1"/>
      <c r="CS57" s="149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9"/>
      <c r="DF57" s="26"/>
      <c r="DG57" s="56"/>
      <c r="DH57" s="170">
        <f>SUM(DH58:DT62)</f>
        <v>4310072.9</v>
      </c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6"/>
      <c r="DU57" s="170">
        <f aca="true" t="shared" si="12" ref="DU57">SUM(DU58:EG62)</f>
        <v>4333757.95</v>
      </c>
      <c r="DV57" s="175"/>
      <c r="DW57" s="175"/>
      <c r="DX57" s="175"/>
      <c r="DY57" s="175"/>
      <c r="DZ57" s="175"/>
      <c r="EA57" s="175"/>
      <c r="EB57" s="175"/>
      <c r="EC57" s="175"/>
      <c r="ED57" s="175"/>
      <c r="EE57" s="175"/>
      <c r="EF57" s="175"/>
      <c r="EG57" s="176"/>
      <c r="EH57" s="170">
        <f aca="true" t="shared" si="13" ref="EH57">SUM(EH58:ET62)</f>
        <v>4344743.2</v>
      </c>
      <c r="EI57" s="175"/>
      <c r="EJ57" s="175"/>
      <c r="EK57" s="175"/>
      <c r="EL57" s="175"/>
      <c r="EM57" s="175"/>
      <c r="EN57" s="175"/>
      <c r="EO57" s="175"/>
      <c r="EP57" s="175"/>
      <c r="EQ57" s="175"/>
      <c r="ER57" s="175"/>
      <c r="ES57" s="175"/>
      <c r="ET57" s="176"/>
      <c r="EU57" s="161" t="s">
        <v>38</v>
      </c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3"/>
    </row>
    <row r="58" spans="1:163" ht="25.5" customHeight="1">
      <c r="A58" s="135" t="s">
        <v>76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6"/>
      <c r="BX58" s="138" t="s">
        <v>77</v>
      </c>
      <c r="BY58" s="122"/>
      <c r="BZ58" s="122"/>
      <c r="CA58" s="122"/>
      <c r="CB58" s="122"/>
      <c r="CC58" s="122"/>
      <c r="CD58" s="122"/>
      <c r="CE58" s="139"/>
      <c r="CF58" s="121" t="s">
        <v>75</v>
      </c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39"/>
      <c r="CS58" s="121" t="s">
        <v>190</v>
      </c>
      <c r="CT58" s="180"/>
      <c r="CU58" s="180"/>
      <c r="CV58" s="180"/>
      <c r="CW58" s="180"/>
      <c r="CX58" s="180"/>
      <c r="CY58" s="180"/>
      <c r="CZ58" s="180"/>
      <c r="DA58" s="180"/>
      <c r="DB58" s="180"/>
      <c r="DC58" s="180"/>
      <c r="DD58" s="180"/>
      <c r="DE58" s="181"/>
      <c r="DF58" s="59" t="s">
        <v>309</v>
      </c>
      <c r="DG58" s="53" t="s">
        <v>206</v>
      </c>
      <c r="DH58" s="96">
        <v>151796</v>
      </c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8"/>
      <c r="DU58" s="96">
        <v>157548</v>
      </c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8"/>
      <c r="EH58" s="96">
        <v>164307</v>
      </c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8"/>
      <c r="EU58" s="82" t="s">
        <v>38</v>
      </c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4"/>
    </row>
    <row r="59" spans="1:163" s="48" customFormat="1" ht="15.75" customHeight="1">
      <c r="A59" s="135" t="s">
        <v>241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7"/>
      <c r="BX59" s="138" t="s">
        <v>77</v>
      </c>
      <c r="BY59" s="122"/>
      <c r="BZ59" s="122"/>
      <c r="CA59" s="122"/>
      <c r="CB59" s="122"/>
      <c r="CC59" s="122"/>
      <c r="CD59" s="122"/>
      <c r="CE59" s="139"/>
      <c r="CF59" s="121" t="s">
        <v>75</v>
      </c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39"/>
      <c r="CS59" s="121" t="s">
        <v>306</v>
      </c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61"/>
      <c r="DF59" s="59" t="s">
        <v>309</v>
      </c>
      <c r="DG59" s="53" t="s">
        <v>206</v>
      </c>
      <c r="DH59" s="96">
        <v>20069</v>
      </c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7"/>
      <c r="DU59" s="96">
        <v>20069</v>
      </c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7"/>
      <c r="EH59" s="96">
        <v>20069</v>
      </c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7"/>
      <c r="EU59" s="82" t="s">
        <v>38</v>
      </c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4"/>
    </row>
    <row r="60" spans="1:163" s="52" customFormat="1" ht="15.75" customHeight="1">
      <c r="A60" s="135" t="s">
        <v>241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7"/>
      <c r="BX60" s="138" t="s">
        <v>77</v>
      </c>
      <c r="BY60" s="122"/>
      <c r="BZ60" s="122"/>
      <c r="CA60" s="122"/>
      <c r="CB60" s="122"/>
      <c r="CC60" s="122"/>
      <c r="CD60" s="122"/>
      <c r="CE60" s="139"/>
      <c r="CF60" s="121" t="s">
        <v>75</v>
      </c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39"/>
      <c r="CS60" s="121" t="s">
        <v>312</v>
      </c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61"/>
      <c r="DF60" s="59" t="s">
        <v>313</v>
      </c>
      <c r="DG60" s="53" t="s">
        <v>206</v>
      </c>
      <c r="DH60" s="96">
        <v>580256</v>
      </c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7"/>
      <c r="DU60" s="96">
        <v>580256</v>
      </c>
      <c r="DV60" s="126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7"/>
      <c r="EH60" s="96">
        <v>580256</v>
      </c>
      <c r="EI60" s="126"/>
      <c r="EJ60" s="126"/>
      <c r="EK60" s="126"/>
      <c r="EL60" s="126"/>
      <c r="EM60" s="126"/>
      <c r="EN60" s="126"/>
      <c r="EO60" s="126"/>
      <c r="EP60" s="126"/>
      <c r="EQ60" s="126"/>
      <c r="ER60" s="126"/>
      <c r="ES60" s="126"/>
      <c r="ET60" s="127"/>
      <c r="EU60" s="82" t="s">
        <v>38</v>
      </c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4"/>
    </row>
    <row r="61" spans="1:163" s="52" customFormat="1" ht="15.75" customHeight="1">
      <c r="A61" s="135" t="s">
        <v>241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7"/>
      <c r="BX61" s="138" t="s">
        <v>77</v>
      </c>
      <c r="BY61" s="122"/>
      <c r="BZ61" s="122"/>
      <c r="CA61" s="122"/>
      <c r="CB61" s="122"/>
      <c r="CC61" s="122"/>
      <c r="CD61" s="122"/>
      <c r="CE61" s="139"/>
      <c r="CF61" s="121" t="s">
        <v>75</v>
      </c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39"/>
      <c r="CS61" s="121" t="s">
        <v>317</v>
      </c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61"/>
      <c r="DF61" s="59" t="s">
        <v>318</v>
      </c>
      <c r="DG61" s="53" t="s">
        <v>206</v>
      </c>
      <c r="DH61" s="96">
        <v>12600.86</v>
      </c>
      <c r="DI61" s="126"/>
      <c r="DJ61" s="126"/>
      <c r="DK61" s="126"/>
      <c r="DL61" s="126"/>
      <c r="DM61" s="126"/>
      <c r="DN61" s="126"/>
      <c r="DO61" s="126"/>
      <c r="DP61" s="126"/>
      <c r="DQ61" s="126"/>
      <c r="DR61" s="126"/>
      <c r="DS61" s="126"/>
      <c r="DT61" s="127"/>
      <c r="DU61" s="96">
        <v>12600.86</v>
      </c>
      <c r="DV61" s="126"/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7"/>
      <c r="EH61" s="96">
        <v>12600.86</v>
      </c>
      <c r="EI61" s="126"/>
      <c r="EJ61" s="126"/>
      <c r="EK61" s="126"/>
      <c r="EL61" s="126"/>
      <c r="EM61" s="126"/>
      <c r="EN61" s="126"/>
      <c r="EO61" s="126"/>
      <c r="EP61" s="126"/>
      <c r="EQ61" s="126"/>
      <c r="ER61" s="126"/>
      <c r="ES61" s="126"/>
      <c r="ET61" s="127"/>
      <c r="EU61" s="82" t="s">
        <v>38</v>
      </c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4"/>
    </row>
    <row r="62" spans="1:163" ht="14.25" customHeight="1">
      <c r="A62" s="135" t="s">
        <v>241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7"/>
      <c r="BX62" s="138" t="s">
        <v>77</v>
      </c>
      <c r="BY62" s="122"/>
      <c r="BZ62" s="122"/>
      <c r="CA62" s="122"/>
      <c r="CB62" s="122"/>
      <c r="CC62" s="122"/>
      <c r="CD62" s="122"/>
      <c r="CE62" s="139"/>
      <c r="CF62" s="121" t="s">
        <v>75</v>
      </c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39"/>
      <c r="CS62" s="121" t="s">
        <v>310</v>
      </c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61"/>
      <c r="DF62" s="54" t="s">
        <v>311</v>
      </c>
      <c r="DG62" s="53" t="s">
        <v>206</v>
      </c>
      <c r="DH62" s="96">
        <f>284068.34+3261282.7</f>
        <v>3545351.04</v>
      </c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7"/>
      <c r="DU62" s="96">
        <f>284068.34+3279215.75</f>
        <v>3563284.09</v>
      </c>
      <c r="DV62" s="126"/>
      <c r="DW62" s="126"/>
      <c r="DX62" s="126"/>
      <c r="DY62" s="126"/>
      <c r="DZ62" s="126"/>
      <c r="EA62" s="126"/>
      <c r="EB62" s="126"/>
      <c r="EC62" s="126"/>
      <c r="ED62" s="126"/>
      <c r="EE62" s="126"/>
      <c r="EF62" s="126"/>
      <c r="EG62" s="127"/>
      <c r="EH62" s="96">
        <f>284068.34+3283442</f>
        <v>3567510.34</v>
      </c>
      <c r="EI62" s="126"/>
      <c r="EJ62" s="126"/>
      <c r="EK62" s="126"/>
      <c r="EL62" s="126"/>
      <c r="EM62" s="126"/>
      <c r="EN62" s="126"/>
      <c r="EO62" s="126"/>
      <c r="EP62" s="126"/>
      <c r="EQ62" s="126"/>
      <c r="ER62" s="126"/>
      <c r="ES62" s="126"/>
      <c r="ET62" s="127"/>
      <c r="EU62" s="82" t="s">
        <v>38</v>
      </c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4"/>
    </row>
    <row r="63" spans="1:163" ht="14.25" hidden="1" thickBot="1">
      <c r="A63" s="99" t="s">
        <v>78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1"/>
      <c r="BX63" s="102" t="s">
        <v>79</v>
      </c>
      <c r="BY63" s="103"/>
      <c r="BZ63" s="103"/>
      <c r="CA63" s="103"/>
      <c r="CB63" s="103"/>
      <c r="CC63" s="103"/>
      <c r="CD63" s="103"/>
      <c r="CE63" s="104"/>
      <c r="CF63" s="105" t="s">
        <v>75</v>
      </c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4"/>
      <c r="CS63" s="105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4"/>
      <c r="DF63" s="62"/>
      <c r="DG63" s="63"/>
      <c r="DH63" s="182"/>
      <c r="DI63" s="183"/>
      <c r="DJ63" s="183"/>
      <c r="DK63" s="183"/>
      <c r="DL63" s="183"/>
      <c r="DM63" s="183"/>
      <c r="DN63" s="183"/>
      <c r="DO63" s="183"/>
      <c r="DP63" s="183"/>
      <c r="DQ63" s="183"/>
      <c r="DR63" s="183"/>
      <c r="DS63" s="183"/>
      <c r="DT63" s="184"/>
      <c r="DU63" s="182"/>
      <c r="DV63" s="183"/>
      <c r="DW63" s="183"/>
      <c r="DX63" s="183"/>
      <c r="DY63" s="183"/>
      <c r="DZ63" s="183"/>
      <c r="EA63" s="183"/>
      <c r="EB63" s="183"/>
      <c r="EC63" s="183"/>
      <c r="ED63" s="183"/>
      <c r="EE63" s="183"/>
      <c r="EF63" s="183"/>
      <c r="EG63" s="184"/>
      <c r="EH63" s="182"/>
      <c r="EI63" s="183"/>
      <c r="EJ63" s="183"/>
      <c r="EK63" s="183"/>
      <c r="EL63" s="183"/>
      <c r="EM63" s="183"/>
      <c r="EN63" s="183"/>
      <c r="EO63" s="183"/>
      <c r="EP63" s="183"/>
      <c r="EQ63" s="183"/>
      <c r="ER63" s="183"/>
      <c r="ES63" s="183"/>
      <c r="ET63" s="184"/>
      <c r="EU63" s="185" t="s">
        <v>38</v>
      </c>
      <c r="EV63" s="186"/>
      <c r="EW63" s="186"/>
      <c r="EX63" s="186"/>
      <c r="EY63" s="186"/>
      <c r="EZ63" s="186"/>
      <c r="FA63" s="186"/>
      <c r="FB63" s="186"/>
      <c r="FC63" s="186"/>
      <c r="FD63" s="186"/>
      <c r="FE63" s="186"/>
      <c r="FF63" s="186"/>
      <c r="FG63" s="187"/>
    </row>
    <row r="64" spans="1:163" ht="14.25" hidden="1" thickBot="1">
      <c r="A64" s="99" t="s">
        <v>78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1"/>
      <c r="BX64" s="102" t="s">
        <v>79</v>
      </c>
      <c r="BY64" s="103"/>
      <c r="BZ64" s="103"/>
      <c r="CA64" s="103"/>
      <c r="CB64" s="103"/>
      <c r="CC64" s="103"/>
      <c r="CD64" s="103"/>
      <c r="CE64" s="104"/>
      <c r="CF64" s="105" t="s">
        <v>75</v>
      </c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4"/>
      <c r="CS64" s="105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4"/>
      <c r="DF64" s="62"/>
      <c r="DG64" s="63"/>
      <c r="DH64" s="182"/>
      <c r="DI64" s="183"/>
      <c r="DJ64" s="183"/>
      <c r="DK64" s="183"/>
      <c r="DL64" s="183"/>
      <c r="DM64" s="183"/>
      <c r="DN64" s="183"/>
      <c r="DO64" s="183"/>
      <c r="DP64" s="183"/>
      <c r="DQ64" s="183"/>
      <c r="DR64" s="183"/>
      <c r="DS64" s="183"/>
      <c r="DT64" s="184"/>
      <c r="DU64" s="182"/>
      <c r="DV64" s="183"/>
      <c r="DW64" s="183"/>
      <c r="DX64" s="183"/>
      <c r="DY64" s="183"/>
      <c r="DZ64" s="183"/>
      <c r="EA64" s="183"/>
      <c r="EB64" s="183"/>
      <c r="EC64" s="183"/>
      <c r="ED64" s="183"/>
      <c r="EE64" s="183"/>
      <c r="EF64" s="183"/>
      <c r="EG64" s="184"/>
      <c r="EH64" s="182"/>
      <c r="EI64" s="183"/>
      <c r="EJ64" s="183"/>
      <c r="EK64" s="183"/>
      <c r="EL64" s="183"/>
      <c r="EM64" s="183"/>
      <c r="EN64" s="183"/>
      <c r="EO64" s="183"/>
      <c r="EP64" s="183"/>
      <c r="EQ64" s="183"/>
      <c r="ER64" s="183"/>
      <c r="ES64" s="183"/>
      <c r="ET64" s="184"/>
      <c r="EU64" s="185" t="s">
        <v>38</v>
      </c>
      <c r="EV64" s="186"/>
      <c r="EW64" s="186"/>
      <c r="EX64" s="186"/>
      <c r="EY64" s="186"/>
      <c r="EZ64" s="186"/>
      <c r="FA64" s="186"/>
      <c r="FB64" s="186"/>
      <c r="FC64" s="186"/>
      <c r="FD64" s="186"/>
      <c r="FE64" s="186"/>
      <c r="FF64" s="186"/>
      <c r="FG64" s="187"/>
    </row>
    <row r="65" spans="1:163" ht="13.5" hidden="1">
      <c r="A65" s="99" t="s">
        <v>80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1"/>
      <c r="BX65" s="138" t="s">
        <v>81</v>
      </c>
      <c r="BY65" s="122"/>
      <c r="BZ65" s="122"/>
      <c r="CA65" s="122"/>
      <c r="CB65" s="122"/>
      <c r="CC65" s="122"/>
      <c r="CD65" s="122"/>
      <c r="CE65" s="139"/>
      <c r="CF65" s="121" t="s">
        <v>82</v>
      </c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39"/>
      <c r="CS65" s="121"/>
      <c r="CT65" s="180"/>
      <c r="CU65" s="180"/>
      <c r="CV65" s="180"/>
      <c r="CW65" s="180"/>
      <c r="CX65" s="180"/>
      <c r="CY65" s="180"/>
      <c r="CZ65" s="180"/>
      <c r="DA65" s="180"/>
      <c r="DB65" s="180"/>
      <c r="DC65" s="180"/>
      <c r="DD65" s="180"/>
      <c r="DE65" s="181"/>
      <c r="DF65" s="64"/>
      <c r="DG65" s="65"/>
      <c r="DH65" s="96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8"/>
      <c r="DU65" s="96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8"/>
      <c r="EH65" s="96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8"/>
      <c r="EU65" s="82" t="s">
        <v>38</v>
      </c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4"/>
    </row>
    <row r="66" spans="1:163" ht="13.5" hidden="1">
      <c r="A66" s="135" t="s">
        <v>83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6"/>
      <c r="BX66" s="138" t="s">
        <v>84</v>
      </c>
      <c r="BY66" s="122"/>
      <c r="BZ66" s="122"/>
      <c r="CA66" s="122"/>
      <c r="CB66" s="122"/>
      <c r="CC66" s="122"/>
      <c r="CD66" s="122"/>
      <c r="CE66" s="139"/>
      <c r="CF66" s="121" t="s">
        <v>85</v>
      </c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39"/>
      <c r="CS66" s="121"/>
      <c r="CT66" s="180"/>
      <c r="CU66" s="180"/>
      <c r="CV66" s="180"/>
      <c r="CW66" s="180"/>
      <c r="CX66" s="180"/>
      <c r="CY66" s="180"/>
      <c r="CZ66" s="180"/>
      <c r="DA66" s="180"/>
      <c r="DB66" s="180"/>
      <c r="DC66" s="180"/>
      <c r="DD66" s="180"/>
      <c r="DE66" s="181"/>
      <c r="DF66" s="64"/>
      <c r="DG66" s="65"/>
      <c r="DH66" s="96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8"/>
      <c r="DU66" s="96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8"/>
      <c r="EH66" s="96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8"/>
      <c r="EU66" s="82" t="s">
        <v>38</v>
      </c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4"/>
    </row>
    <row r="67" spans="1:163" ht="13.5" hidden="1">
      <c r="A67" s="135" t="s">
        <v>86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6"/>
      <c r="BX67" s="138" t="s">
        <v>87</v>
      </c>
      <c r="BY67" s="122"/>
      <c r="BZ67" s="122"/>
      <c r="CA67" s="122"/>
      <c r="CB67" s="122"/>
      <c r="CC67" s="122"/>
      <c r="CD67" s="122"/>
      <c r="CE67" s="139"/>
      <c r="CF67" s="121" t="s">
        <v>88</v>
      </c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39"/>
      <c r="CS67" s="121"/>
      <c r="CT67" s="180"/>
      <c r="CU67" s="180"/>
      <c r="CV67" s="180"/>
      <c r="CW67" s="180"/>
      <c r="CX67" s="180"/>
      <c r="CY67" s="180"/>
      <c r="CZ67" s="180"/>
      <c r="DA67" s="180"/>
      <c r="DB67" s="180"/>
      <c r="DC67" s="180"/>
      <c r="DD67" s="180"/>
      <c r="DE67" s="181"/>
      <c r="DF67" s="64"/>
      <c r="DG67" s="65"/>
      <c r="DH67" s="96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8"/>
      <c r="DU67" s="96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8"/>
      <c r="EH67" s="96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8"/>
      <c r="EU67" s="82" t="s">
        <v>38</v>
      </c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4"/>
    </row>
    <row r="68" spans="1:163" ht="13.5" hidden="1">
      <c r="A68" s="135" t="s">
        <v>89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6"/>
      <c r="BX68" s="138" t="s">
        <v>90</v>
      </c>
      <c r="BY68" s="122"/>
      <c r="BZ68" s="122"/>
      <c r="CA68" s="122"/>
      <c r="CB68" s="122"/>
      <c r="CC68" s="122"/>
      <c r="CD68" s="122"/>
      <c r="CE68" s="139"/>
      <c r="CF68" s="121" t="s">
        <v>88</v>
      </c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39"/>
      <c r="CS68" s="121"/>
      <c r="CT68" s="180"/>
      <c r="CU68" s="180"/>
      <c r="CV68" s="180"/>
      <c r="CW68" s="180"/>
      <c r="CX68" s="180"/>
      <c r="CY68" s="180"/>
      <c r="CZ68" s="180"/>
      <c r="DA68" s="180"/>
      <c r="DB68" s="180"/>
      <c r="DC68" s="180"/>
      <c r="DD68" s="180"/>
      <c r="DE68" s="181"/>
      <c r="DF68" s="64"/>
      <c r="DG68" s="65"/>
      <c r="DH68" s="96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8"/>
      <c r="DU68" s="96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8"/>
      <c r="EH68" s="96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8"/>
      <c r="EU68" s="82" t="s">
        <v>38</v>
      </c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4"/>
    </row>
    <row r="69" spans="1:163" ht="13.5" hidden="1">
      <c r="A69" s="135" t="s">
        <v>91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6"/>
      <c r="BX69" s="138" t="s">
        <v>92</v>
      </c>
      <c r="BY69" s="122"/>
      <c r="BZ69" s="122"/>
      <c r="CA69" s="122"/>
      <c r="CB69" s="122"/>
      <c r="CC69" s="122"/>
      <c r="CD69" s="122"/>
      <c r="CE69" s="139"/>
      <c r="CF69" s="121" t="s">
        <v>88</v>
      </c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39"/>
      <c r="CS69" s="121"/>
      <c r="CT69" s="180"/>
      <c r="CU69" s="180"/>
      <c r="CV69" s="180"/>
      <c r="CW69" s="180"/>
      <c r="CX69" s="180"/>
      <c r="CY69" s="180"/>
      <c r="CZ69" s="180"/>
      <c r="DA69" s="180"/>
      <c r="DB69" s="180"/>
      <c r="DC69" s="180"/>
      <c r="DD69" s="180"/>
      <c r="DE69" s="181"/>
      <c r="DF69" s="64"/>
      <c r="DG69" s="65"/>
      <c r="DH69" s="96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8"/>
      <c r="DU69" s="96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8"/>
      <c r="EH69" s="96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8"/>
      <c r="EU69" s="82" t="s">
        <v>38</v>
      </c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4"/>
    </row>
    <row r="70" spans="1:163" ht="13.5" hidden="1">
      <c r="A70" s="135" t="s">
        <v>93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6"/>
      <c r="BX70" s="138" t="s">
        <v>94</v>
      </c>
      <c r="BY70" s="122"/>
      <c r="BZ70" s="122"/>
      <c r="CA70" s="122"/>
      <c r="CB70" s="122"/>
      <c r="CC70" s="122"/>
      <c r="CD70" s="122"/>
      <c r="CE70" s="139"/>
      <c r="CF70" s="121" t="s">
        <v>95</v>
      </c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39"/>
      <c r="CS70" s="121"/>
      <c r="CT70" s="180"/>
      <c r="CU70" s="180"/>
      <c r="CV70" s="180"/>
      <c r="CW70" s="180"/>
      <c r="CX70" s="180"/>
      <c r="CY70" s="180"/>
      <c r="CZ70" s="180"/>
      <c r="DA70" s="180"/>
      <c r="DB70" s="180"/>
      <c r="DC70" s="180"/>
      <c r="DD70" s="180"/>
      <c r="DE70" s="181"/>
      <c r="DF70" s="64"/>
      <c r="DG70" s="65"/>
      <c r="DH70" s="96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8"/>
      <c r="DU70" s="96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8"/>
      <c r="EH70" s="96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8"/>
      <c r="EU70" s="82" t="s">
        <v>38</v>
      </c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4"/>
    </row>
    <row r="71" spans="1:163" ht="13.5" hidden="1">
      <c r="A71" s="135" t="s">
        <v>96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6"/>
      <c r="BX71" s="138" t="s">
        <v>97</v>
      </c>
      <c r="BY71" s="122"/>
      <c r="BZ71" s="122"/>
      <c r="CA71" s="122"/>
      <c r="CB71" s="122"/>
      <c r="CC71" s="122"/>
      <c r="CD71" s="122"/>
      <c r="CE71" s="139"/>
      <c r="CF71" s="121" t="s">
        <v>98</v>
      </c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39"/>
      <c r="CS71" s="121"/>
      <c r="CT71" s="180"/>
      <c r="CU71" s="180"/>
      <c r="CV71" s="180"/>
      <c r="CW71" s="180"/>
      <c r="CX71" s="180"/>
      <c r="CY71" s="180"/>
      <c r="CZ71" s="180"/>
      <c r="DA71" s="180"/>
      <c r="DB71" s="180"/>
      <c r="DC71" s="180"/>
      <c r="DD71" s="180"/>
      <c r="DE71" s="181"/>
      <c r="DF71" s="64"/>
      <c r="DG71" s="65"/>
      <c r="DH71" s="96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8"/>
      <c r="DU71" s="96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8"/>
      <c r="EH71" s="96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8"/>
      <c r="EU71" s="82" t="s">
        <v>38</v>
      </c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4"/>
    </row>
    <row r="72" spans="1:163" ht="13.5" hidden="1">
      <c r="A72" s="135" t="s">
        <v>99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6"/>
      <c r="BX72" s="138" t="s">
        <v>100</v>
      </c>
      <c r="BY72" s="122"/>
      <c r="BZ72" s="122"/>
      <c r="CA72" s="122"/>
      <c r="CB72" s="122"/>
      <c r="CC72" s="122"/>
      <c r="CD72" s="122"/>
      <c r="CE72" s="139"/>
      <c r="CF72" s="121" t="s">
        <v>101</v>
      </c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39"/>
      <c r="CS72" s="121"/>
      <c r="CT72" s="180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1"/>
      <c r="DF72" s="64"/>
      <c r="DG72" s="65"/>
      <c r="DH72" s="96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8"/>
      <c r="DU72" s="96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8"/>
      <c r="EH72" s="96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8"/>
      <c r="EU72" s="82" t="s">
        <v>38</v>
      </c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4"/>
    </row>
    <row r="73" spans="1:163" ht="13.5" hidden="1">
      <c r="A73" s="13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6"/>
      <c r="BX73" s="138"/>
      <c r="BY73" s="122"/>
      <c r="BZ73" s="122"/>
      <c r="CA73" s="122"/>
      <c r="CB73" s="122"/>
      <c r="CC73" s="122"/>
      <c r="CD73" s="122"/>
      <c r="CE73" s="139"/>
      <c r="CF73" s="121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39"/>
      <c r="CS73" s="121"/>
      <c r="CT73" s="180"/>
      <c r="CU73" s="180"/>
      <c r="CV73" s="180"/>
      <c r="CW73" s="180"/>
      <c r="CX73" s="180"/>
      <c r="CY73" s="180"/>
      <c r="CZ73" s="180"/>
      <c r="DA73" s="180"/>
      <c r="DB73" s="180"/>
      <c r="DC73" s="180"/>
      <c r="DD73" s="180"/>
      <c r="DE73" s="181"/>
      <c r="DF73" s="64"/>
      <c r="DG73" s="65"/>
      <c r="DH73" s="96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8"/>
      <c r="DU73" s="96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8"/>
      <c r="EH73" s="96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8"/>
      <c r="EU73" s="82"/>
      <c r="EV73" s="402"/>
      <c r="EW73" s="402"/>
      <c r="EX73" s="402"/>
      <c r="EY73" s="402"/>
      <c r="EZ73" s="402"/>
      <c r="FA73" s="402"/>
      <c r="FB73" s="402"/>
      <c r="FC73" s="402"/>
      <c r="FD73" s="402"/>
      <c r="FE73" s="402"/>
      <c r="FF73" s="402"/>
      <c r="FG73" s="403"/>
    </row>
    <row r="74" spans="1:163" ht="28.5" customHeight="1">
      <c r="A74" s="164" t="s">
        <v>242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6"/>
      <c r="BX74" s="167" t="s">
        <v>102</v>
      </c>
      <c r="BY74" s="150"/>
      <c r="BZ74" s="150"/>
      <c r="CA74" s="150"/>
      <c r="CB74" s="150"/>
      <c r="CC74" s="150"/>
      <c r="CD74" s="150"/>
      <c r="CE74" s="151"/>
      <c r="CF74" s="149" t="s">
        <v>103</v>
      </c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1"/>
      <c r="CS74" s="149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8"/>
      <c r="DE74" s="189"/>
      <c r="DF74" s="26"/>
      <c r="DG74" s="56"/>
      <c r="DH74" s="170">
        <v>0</v>
      </c>
      <c r="DI74" s="175"/>
      <c r="DJ74" s="175"/>
      <c r="DK74" s="175"/>
      <c r="DL74" s="175"/>
      <c r="DM74" s="175"/>
      <c r="DN74" s="175"/>
      <c r="DO74" s="175"/>
      <c r="DP74" s="175"/>
      <c r="DQ74" s="175"/>
      <c r="DR74" s="175"/>
      <c r="DS74" s="175"/>
      <c r="DT74" s="176"/>
      <c r="DU74" s="170">
        <v>0</v>
      </c>
      <c r="DV74" s="175"/>
      <c r="DW74" s="175"/>
      <c r="DX74" s="175"/>
      <c r="DY74" s="175"/>
      <c r="DZ74" s="175"/>
      <c r="EA74" s="175"/>
      <c r="EB74" s="175"/>
      <c r="EC74" s="175"/>
      <c r="ED74" s="175"/>
      <c r="EE74" s="175"/>
      <c r="EF74" s="175"/>
      <c r="EG74" s="176"/>
      <c r="EH74" s="170">
        <v>0</v>
      </c>
      <c r="EI74" s="175"/>
      <c r="EJ74" s="175"/>
      <c r="EK74" s="175"/>
      <c r="EL74" s="175"/>
      <c r="EM74" s="175"/>
      <c r="EN74" s="175"/>
      <c r="EO74" s="175"/>
      <c r="EP74" s="175"/>
      <c r="EQ74" s="175"/>
      <c r="ER74" s="175"/>
      <c r="ES74" s="175"/>
      <c r="ET74" s="176"/>
      <c r="EU74" s="161" t="s">
        <v>38</v>
      </c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3"/>
    </row>
    <row r="75" spans="1:163" ht="39" customHeight="1">
      <c r="A75" s="135" t="s">
        <v>104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6"/>
      <c r="BX75" s="138" t="s">
        <v>105</v>
      </c>
      <c r="BY75" s="122"/>
      <c r="BZ75" s="122"/>
      <c r="CA75" s="122"/>
      <c r="CB75" s="122"/>
      <c r="CC75" s="122"/>
      <c r="CD75" s="122"/>
      <c r="CE75" s="139"/>
      <c r="CF75" s="121" t="s">
        <v>106</v>
      </c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39"/>
      <c r="CS75" s="121"/>
      <c r="CT75" s="180"/>
      <c r="CU75" s="180"/>
      <c r="CV75" s="180"/>
      <c r="CW75" s="180"/>
      <c r="CX75" s="180"/>
      <c r="CY75" s="180"/>
      <c r="CZ75" s="180"/>
      <c r="DA75" s="180"/>
      <c r="DB75" s="180"/>
      <c r="DC75" s="180"/>
      <c r="DD75" s="180"/>
      <c r="DE75" s="181"/>
      <c r="DF75" s="64"/>
      <c r="DG75" s="65"/>
      <c r="DH75" s="96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8"/>
      <c r="DU75" s="96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8"/>
      <c r="EH75" s="96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8"/>
      <c r="EU75" s="82" t="s">
        <v>38</v>
      </c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4"/>
    </row>
    <row r="76" spans="1:163" ht="18" customHeight="1">
      <c r="A76" s="135" t="s">
        <v>107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6"/>
      <c r="BX76" s="138" t="s">
        <v>108</v>
      </c>
      <c r="BY76" s="122"/>
      <c r="BZ76" s="122"/>
      <c r="CA76" s="122"/>
      <c r="CB76" s="122"/>
      <c r="CC76" s="122"/>
      <c r="CD76" s="122"/>
      <c r="CE76" s="139"/>
      <c r="CF76" s="121" t="s">
        <v>109</v>
      </c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39"/>
      <c r="CS76" s="121"/>
      <c r="CT76" s="180"/>
      <c r="CU76" s="180"/>
      <c r="CV76" s="180"/>
      <c r="CW76" s="180"/>
      <c r="CX76" s="180"/>
      <c r="CY76" s="180"/>
      <c r="CZ76" s="180"/>
      <c r="DA76" s="180"/>
      <c r="DB76" s="180"/>
      <c r="DC76" s="180"/>
      <c r="DD76" s="180"/>
      <c r="DE76" s="181"/>
      <c r="DF76" s="64"/>
      <c r="DG76" s="65"/>
      <c r="DH76" s="96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8"/>
      <c r="DU76" s="96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8"/>
      <c r="EH76" s="96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8"/>
      <c r="EU76" s="82" t="s">
        <v>38</v>
      </c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4"/>
    </row>
    <row r="77" spans="1:163" ht="15.75" customHeight="1">
      <c r="A77" s="164" t="s">
        <v>244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  <c r="BW77" s="166"/>
      <c r="BX77" s="167" t="s">
        <v>110</v>
      </c>
      <c r="BY77" s="150"/>
      <c r="BZ77" s="150"/>
      <c r="CA77" s="150"/>
      <c r="CB77" s="150"/>
      <c r="CC77" s="150"/>
      <c r="CD77" s="150"/>
      <c r="CE77" s="151"/>
      <c r="CF77" s="149" t="s">
        <v>111</v>
      </c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1"/>
      <c r="CS77" s="149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9"/>
      <c r="DF77" s="66"/>
      <c r="DG77" s="67"/>
      <c r="DH77" s="170">
        <f>SUM(DH78:DT80)</f>
        <v>806431.5900000001</v>
      </c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6"/>
      <c r="DU77" s="170">
        <f aca="true" t="shared" si="14" ref="DU77">SUM(DU78:EG80)</f>
        <v>806431.5900000001</v>
      </c>
      <c r="DV77" s="175"/>
      <c r="DW77" s="175"/>
      <c r="DX77" s="175"/>
      <c r="DY77" s="175"/>
      <c r="DZ77" s="175"/>
      <c r="EA77" s="175"/>
      <c r="EB77" s="175"/>
      <c r="EC77" s="175"/>
      <c r="ED77" s="175"/>
      <c r="EE77" s="175"/>
      <c r="EF77" s="175"/>
      <c r="EG77" s="176"/>
      <c r="EH77" s="170">
        <f aca="true" t="shared" si="15" ref="EH77">SUM(EH78:ET80)</f>
        <v>806431.5900000001</v>
      </c>
      <c r="EI77" s="175"/>
      <c r="EJ77" s="175"/>
      <c r="EK77" s="175"/>
      <c r="EL77" s="175"/>
      <c r="EM77" s="175"/>
      <c r="EN77" s="175"/>
      <c r="EO77" s="175"/>
      <c r="EP77" s="175"/>
      <c r="EQ77" s="175"/>
      <c r="ER77" s="175"/>
      <c r="ES77" s="175"/>
      <c r="ET77" s="176"/>
      <c r="EU77" s="161" t="s">
        <v>38</v>
      </c>
      <c r="EV77" s="162"/>
      <c r="EW77" s="162"/>
      <c r="EX77" s="162"/>
      <c r="EY77" s="162"/>
      <c r="EZ77" s="162"/>
      <c r="FA77" s="162"/>
      <c r="FB77" s="162"/>
      <c r="FC77" s="162"/>
      <c r="FD77" s="162"/>
      <c r="FE77" s="162"/>
      <c r="FF77" s="162"/>
      <c r="FG77" s="163"/>
    </row>
    <row r="78" spans="1:163" ht="17.25" customHeight="1">
      <c r="A78" s="135" t="s">
        <v>270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6"/>
      <c r="BX78" s="138" t="s">
        <v>112</v>
      </c>
      <c r="BY78" s="122"/>
      <c r="BZ78" s="122"/>
      <c r="CA78" s="122"/>
      <c r="CB78" s="122"/>
      <c r="CC78" s="122"/>
      <c r="CD78" s="122"/>
      <c r="CE78" s="139"/>
      <c r="CF78" s="121" t="s">
        <v>113</v>
      </c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39"/>
      <c r="CS78" s="121" t="s">
        <v>190</v>
      </c>
      <c r="CT78" s="180"/>
      <c r="CU78" s="180"/>
      <c r="CV78" s="180"/>
      <c r="CW78" s="180"/>
      <c r="CX78" s="180"/>
      <c r="CY78" s="180"/>
      <c r="CZ78" s="180"/>
      <c r="DA78" s="180"/>
      <c r="DB78" s="180"/>
      <c r="DC78" s="180"/>
      <c r="DD78" s="180"/>
      <c r="DE78" s="181"/>
      <c r="DF78" s="59" t="s">
        <v>309</v>
      </c>
      <c r="DG78" s="53" t="s">
        <v>207</v>
      </c>
      <c r="DH78" s="96">
        <v>460199.59</v>
      </c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8"/>
      <c r="DU78" s="96">
        <v>460199.59</v>
      </c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8"/>
      <c r="EH78" s="96">
        <v>460199.59</v>
      </c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8"/>
      <c r="EU78" s="82" t="s">
        <v>38</v>
      </c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4"/>
    </row>
    <row r="79" spans="1:163" ht="14.25" customHeight="1">
      <c r="A79" s="135" t="s">
        <v>267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6"/>
      <c r="BX79" s="138" t="s">
        <v>112</v>
      </c>
      <c r="BY79" s="122"/>
      <c r="BZ79" s="122"/>
      <c r="CA79" s="122"/>
      <c r="CB79" s="122"/>
      <c r="CC79" s="122"/>
      <c r="CD79" s="122"/>
      <c r="CE79" s="139"/>
      <c r="CF79" s="121" t="s">
        <v>113</v>
      </c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39"/>
      <c r="CS79" s="121" t="s">
        <v>190</v>
      </c>
      <c r="CT79" s="180"/>
      <c r="CU79" s="180"/>
      <c r="CV79" s="180"/>
      <c r="CW79" s="180"/>
      <c r="CX79" s="180"/>
      <c r="CY79" s="180"/>
      <c r="CZ79" s="180"/>
      <c r="DA79" s="180"/>
      <c r="DB79" s="180"/>
      <c r="DC79" s="180"/>
      <c r="DD79" s="180"/>
      <c r="DE79" s="181"/>
      <c r="DF79" s="59" t="s">
        <v>309</v>
      </c>
      <c r="DG79" s="53" t="s">
        <v>208</v>
      </c>
      <c r="DH79" s="96">
        <v>339232</v>
      </c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8"/>
      <c r="DU79" s="96">
        <v>339232</v>
      </c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8"/>
      <c r="EH79" s="96">
        <v>339232</v>
      </c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8"/>
      <c r="EU79" s="82" t="s">
        <v>38</v>
      </c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4"/>
    </row>
    <row r="80" spans="1:163" ht="13.5">
      <c r="A80" s="135" t="s">
        <v>114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6"/>
      <c r="BX80" s="138" t="s">
        <v>115</v>
      </c>
      <c r="BY80" s="122"/>
      <c r="BZ80" s="122"/>
      <c r="CA80" s="122"/>
      <c r="CB80" s="122"/>
      <c r="CC80" s="122"/>
      <c r="CD80" s="122"/>
      <c r="CE80" s="139"/>
      <c r="CF80" s="121" t="s">
        <v>116</v>
      </c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39"/>
      <c r="CS80" s="121" t="s">
        <v>190</v>
      </c>
      <c r="CT80" s="180"/>
      <c r="CU80" s="180"/>
      <c r="CV80" s="180"/>
      <c r="CW80" s="180"/>
      <c r="CX80" s="180"/>
      <c r="CY80" s="180"/>
      <c r="CZ80" s="180"/>
      <c r="DA80" s="180"/>
      <c r="DB80" s="180"/>
      <c r="DC80" s="180"/>
      <c r="DD80" s="180"/>
      <c r="DE80" s="181"/>
      <c r="DF80" s="59" t="s">
        <v>309</v>
      </c>
      <c r="DG80" s="53" t="s">
        <v>209</v>
      </c>
      <c r="DH80" s="96">
        <v>7000</v>
      </c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8"/>
      <c r="DU80" s="96">
        <v>7000</v>
      </c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8"/>
      <c r="EH80" s="96">
        <v>7000</v>
      </c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8"/>
      <c r="EU80" s="82" t="s">
        <v>38</v>
      </c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4"/>
    </row>
    <row r="81" spans="1:163" ht="13.5">
      <c r="A81" s="164" t="s">
        <v>245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6"/>
      <c r="BX81" s="167" t="s">
        <v>117</v>
      </c>
      <c r="BY81" s="150"/>
      <c r="BZ81" s="150"/>
      <c r="CA81" s="150"/>
      <c r="CB81" s="150"/>
      <c r="CC81" s="150"/>
      <c r="CD81" s="150"/>
      <c r="CE81" s="151"/>
      <c r="CF81" s="149" t="s">
        <v>38</v>
      </c>
      <c r="CG81" s="150"/>
      <c r="CH81" s="150"/>
      <c r="CI81" s="150"/>
      <c r="CJ81" s="150"/>
      <c r="CK81" s="150"/>
      <c r="CL81" s="150"/>
      <c r="CM81" s="150"/>
      <c r="CN81" s="150"/>
      <c r="CO81" s="150"/>
      <c r="CP81" s="150"/>
      <c r="CQ81" s="150"/>
      <c r="CR81" s="151"/>
      <c r="CS81" s="149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9"/>
      <c r="DF81" s="66"/>
      <c r="DG81" s="67"/>
      <c r="DH81" s="170">
        <f>SUM(DH82:DT83)</f>
        <v>0</v>
      </c>
      <c r="DI81" s="175"/>
      <c r="DJ81" s="175"/>
      <c r="DK81" s="175"/>
      <c r="DL81" s="175"/>
      <c r="DM81" s="175"/>
      <c r="DN81" s="175"/>
      <c r="DO81" s="175"/>
      <c r="DP81" s="175"/>
      <c r="DQ81" s="175"/>
      <c r="DR81" s="175"/>
      <c r="DS81" s="175"/>
      <c r="DT81" s="176"/>
      <c r="DU81" s="170">
        <f>SUM(DU82:EG83)</f>
        <v>0</v>
      </c>
      <c r="DV81" s="175"/>
      <c r="DW81" s="175"/>
      <c r="DX81" s="175"/>
      <c r="DY81" s="175"/>
      <c r="DZ81" s="175"/>
      <c r="EA81" s="175"/>
      <c r="EB81" s="175"/>
      <c r="EC81" s="175"/>
      <c r="ED81" s="175"/>
      <c r="EE81" s="175"/>
      <c r="EF81" s="175"/>
      <c r="EG81" s="176"/>
      <c r="EH81" s="170">
        <f>SUM(EH82:ET83)</f>
        <v>0</v>
      </c>
      <c r="EI81" s="175"/>
      <c r="EJ81" s="175"/>
      <c r="EK81" s="175"/>
      <c r="EL81" s="175"/>
      <c r="EM81" s="175"/>
      <c r="EN81" s="175"/>
      <c r="EO81" s="175"/>
      <c r="EP81" s="175"/>
      <c r="EQ81" s="175"/>
      <c r="ER81" s="175"/>
      <c r="ES81" s="175"/>
      <c r="ET81" s="176"/>
      <c r="EU81" s="161" t="s">
        <v>38</v>
      </c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3"/>
    </row>
    <row r="82" spans="1:163" ht="13.5" customHeight="1">
      <c r="A82" s="135" t="s">
        <v>118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7"/>
      <c r="BX82" s="138" t="s">
        <v>119</v>
      </c>
      <c r="BY82" s="122"/>
      <c r="BZ82" s="122"/>
      <c r="CA82" s="122"/>
      <c r="CB82" s="122"/>
      <c r="CC82" s="122"/>
      <c r="CD82" s="122"/>
      <c r="CE82" s="139"/>
      <c r="CF82" s="121" t="s">
        <v>120</v>
      </c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39"/>
      <c r="CS82" s="121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39"/>
      <c r="DF82" s="64"/>
      <c r="DG82" s="65"/>
      <c r="DH82" s="9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7"/>
      <c r="DU82" s="96"/>
      <c r="DV82" s="126"/>
      <c r="DW82" s="126"/>
      <c r="DX82" s="126"/>
      <c r="DY82" s="126"/>
      <c r="DZ82" s="126"/>
      <c r="EA82" s="126"/>
      <c r="EB82" s="126"/>
      <c r="EC82" s="126"/>
      <c r="ED82" s="126"/>
      <c r="EE82" s="126"/>
      <c r="EF82" s="126"/>
      <c r="EG82" s="127"/>
      <c r="EH82" s="96"/>
      <c r="EI82" s="126"/>
      <c r="EJ82" s="126"/>
      <c r="EK82" s="126"/>
      <c r="EL82" s="126"/>
      <c r="EM82" s="126"/>
      <c r="EN82" s="126"/>
      <c r="EO82" s="126"/>
      <c r="EP82" s="126"/>
      <c r="EQ82" s="126"/>
      <c r="ER82" s="126"/>
      <c r="ES82" s="126"/>
      <c r="ET82" s="127"/>
      <c r="EU82" s="82" t="s">
        <v>38</v>
      </c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4"/>
    </row>
    <row r="83" spans="1:163" ht="13.5" customHeight="1">
      <c r="A83" s="135" t="s">
        <v>121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7"/>
      <c r="BX83" s="138" t="s">
        <v>122</v>
      </c>
      <c r="BY83" s="122"/>
      <c r="BZ83" s="122"/>
      <c r="CA83" s="122"/>
      <c r="CB83" s="122"/>
      <c r="CC83" s="122"/>
      <c r="CD83" s="122"/>
      <c r="CE83" s="139"/>
      <c r="CF83" s="121" t="s">
        <v>123</v>
      </c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39"/>
      <c r="CS83" s="121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39"/>
      <c r="DF83" s="64"/>
      <c r="DG83" s="65"/>
      <c r="DH83" s="9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6"/>
      <c r="DT83" s="127"/>
      <c r="DU83" s="96"/>
      <c r="DV83" s="126"/>
      <c r="DW83" s="126"/>
      <c r="DX83" s="126"/>
      <c r="DY83" s="126"/>
      <c r="DZ83" s="126"/>
      <c r="EA83" s="126"/>
      <c r="EB83" s="126"/>
      <c r="EC83" s="126"/>
      <c r="ED83" s="126"/>
      <c r="EE83" s="126"/>
      <c r="EF83" s="126"/>
      <c r="EG83" s="127"/>
      <c r="EH83" s="96"/>
      <c r="EI83" s="126"/>
      <c r="EJ83" s="126"/>
      <c r="EK83" s="126"/>
      <c r="EL83" s="126"/>
      <c r="EM83" s="126"/>
      <c r="EN83" s="126"/>
      <c r="EO83" s="126"/>
      <c r="EP83" s="126"/>
      <c r="EQ83" s="126"/>
      <c r="ER83" s="126"/>
      <c r="ES83" s="126"/>
      <c r="ET83" s="127"/>
      <c r="EU83" s="82" t="s">
        <v>38</v>
      </c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4"/>
    </row>
    <row r="84" spans="1:163" ht="18.75" customHeight="1">
      <c r="A84" s="164" t="s">
        <v>246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6"/>
      <c r="BX84" s="167" t="s">
        <v>124</v>
      </c>
      <c r="BY84" s="150"/>
      <c r="BZ84" s="150"/>
      <c r="CA84" s="150"/>
      <c r="CB84" s="150"/>
      <c r="CC84" s="150"/>
      <c r="CD84" s="150"/>
      <c r="CE84" s="151"/>
      <c r="CF84" s="149" t="s">
        <v>38</v>
      </c>
      <c r="CG84" s="150"/>
      <c r="CH84" s="150"/>
      <c r="CI84" s="150"/>
      <c r="CJ84" s="150"/>
      <c r="CK84" s="150"/>
      <c r="CL84" s="150"/>
      <c r="CM84" s="150"/>
      <c r="CN84" s="150"/>
      <c r="CO84" s="150"/>
      <c r="CP84" s="150"/>
      <c r="CQ84" s="150"/>
      <c r="CR84" s="151"/>
      <c r="CS84" s="149"/>
      <c r="CT84" s="150"/>
      <c r="CU84" s="150"/>
      <c r="CV84" s="150"/>
      <c r="CW84" s="150"/>
      <c r="CX84" s="150"/>
      <c r="CY84" s="150"/>
      <c r="CZ84" s="150"/>
      <c r="DA84" s="150"/>
      <c r="DB84" s="150"/>
      <c r="DC84" s="150"/>
      <c r="DD84" s="150"/>
      <c r="DE84" s="151"/>
      <c r="DF84" s="26"/>
      <c r="DG84" s="56"/>
      <c r="DH84" s="170">
        <f>DH88+DH87</f>
        <v>10467802.469999999</v>
      </c>
      <c r="DI84" s="171"/>
      <c r="DJ84" s="171"/>
      <c r="DK84" s="171"/>
      <c r="DL84" s="171"/>
      <c r="DM84" s="171"/>
      <c r="DN84" s="171"/>
      <c r="DO84" s="171"/>
      <c r="DP84" s="171"/>
      <c r="DQ84" s="171"/>
      <c r="DR84" s="171"/>
      <c r="DS84" s="171"/>
      <c r="DT84" s="172"/>
      <c r="DU84" s="170">
        <f aca="true" t="shared" si="16" ref="DU84">DU88+DU87</f>
        <v>10909765.2</v>
      </c>
      <c r="DV84" s="171"/>
      <c r="DW84" s="171"/>
      <c r="DX84" s="171"/>
      <c r="DY84" s="171"/>
      <c r="DZ84" s="171"/>
      <c r="EA84" s="171"/>
      <c r="EB84" s="171"/>
      <c r="EC84" s="171"/>
      <c r="ED84" s="171"/>
      <c r="EE84" s="171"/>
      <c r="EF84" s="171"/>
      <c r="EG84" s="172"/>
      <c r="EH84" s="170">
        <f aca="true" t="shared" si="17" ref="EH84">EH88+EH87</f>
        <v>10388436.209999999</v>
      </c>
      <c r="EI84" s="171"/>
      <c r="EJ84" s="171"/>
      <c r="EK84" s="171"/>
      <c r="EL84" s="171"/>
      <c r="EM84" s="171"/>
      <c r="EN84" s="171"/>
      <c r="EO84" s="171"/>
      <c r="EP84" s="171"/>
      <c r="EQ84" s="171"/>
      <c r="ER84" s="171"/>
      <c r="ES84" s="171"/>
      <c r="ET84" s="172"/>
      <c r="EU84" s="161" t="s">
        <v>38</v>
      </c>
      <c r="EV84" s="162"/>
      <c r="EW84" s="162"/>
      <c r="EX84" s="162"/>
      <c r="EY84" s="162"/>
      <c r="EZ84" s="162"/>
      <c r="FA84" s="162"/>
      <c r="FB84" s="162"/>
      <c r="FC84" s="162"/>
      <c r="FD84" s="162"/>
      <c r="FE84" s="162"/>
      <c r="FF84" s="162"/>
      <c r="FG84" s="163"/>
    </row>
    <row r="85" spans="1:163" ht="13.5">
      <c r="A85" s="135" t="s">
        <v>125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6"/>
      <c r="BX85" s="138" t="s">
        <v>126</v>
      </c>
      <c r="BY85" s="122"/>
      <c r="BZ85" s="122"/>
      <c r="CA85" s="122"/>
      <c r="CB85" s="122"/>
      <c r="CC85" s="122"/>
      <c r="CD85" s="122"/>
      <c r="CE85" s="139"/>
      <c r="CF85" s="121" t="s">
        <v>127</v>
      </c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39"/>
      <c r="CS85" s="121"/>
      <c r="CT85" s="180"/>
      <c r="CU85" s="180"/>
      <c r="CV85" s="180"/>
      <c r="CW85" s="180"/>
      <c r="CX85" s="180"/>
      <c r="CY85" s="180"/>
      <c r="CZ85" s="180"/>
      <c r="DA85" s="180"/>
      <c r="DB85" s="180"/>
      <c r="DC85" s="180"/>
      <c r="DD85" s="180"/>
      <c r="DE85" s="181"/>
      <c r="DF85" s="64"/>
      <c r="DG85" s="65"/>
      <c r="DH85" s="96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8"/>
      <c r="DU85" s="96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8"/>
      <c r="EH85" s="96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8"/>
      <c r="EU85" s="82" t="s">
        <v>38</v>
      </c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4"/>
    </row>
    <row r="86" spans="1:163" ht="13.5">
      <c r="A86" s="463" t="s">
        <v>128</v>
      </c>
      <c r="B86" s="464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4"/>
      <c r="AL86" s="464"/>
      <c r="AM86" s="464"/>
      <c r="AN86" s="464"/>
      <c r="AO86" s="464"/>
      <c r="AP86" s="464"/>
      <c r="AQ86" s="464"/>
      <c r="AR86" s="464"/>
      <c r="AS86" s="464"/>
      <c r="AT86" s="464"/>
      <c r="AU86" s="464"/>
      <c r="AV86" s="464"/>
      <c r="AW86" s="464"/>
      <c r="AX86" s="464"/>
      <c r="AY86" s="464"/>
      <c r="AZ86" s="464"/>
      <c r="BA86" s="464"/>
      <c r="BB86" s="464"/>
      <c r="BC86" s="464"/>
      <c r="BD86" s="464"/>
      <c r="BE86" s="464"/>
      <c r="BF86" s="464"/>
      <c r="BG86" s="464"/>
      <c r="BH86" s="464"/>
      <c r="BI86" s="464"/>
      <c r="BJ86" s="464"/>
      <c r="BK86" s="464"/>
      <c r="BL86" s="464"/>
      <c r="BM86" s="464"/>
      <c r="BN86" s="464"/>
      <c r="BO86" s="464"/>
      <c r="BP86" s="464"/>
      <c r="BQ86" s="464"/>
      <c r="BR86" s="464"/>
      <c r="BS86" s="464"/>
      <c r="BT86" s="464"/>
      <c r="BU86" s="464"/>
      <c r="BV86" s="464"/>
      <c r="BW86" s="465"/>
      <c r="BX86" s="412" t="s">
        <v>129</v>
      </c>
      <c r="BY86" s="413"/>
      <c r="BZ86" s="413"/>
      <c r="CA86" s="413"/>
      <c r="CB86" s="413"/>
      <c r="CC86" s="413"/>
      <c r="CD86" s="413"/>
      <c r="CE86" s="414"/>
      <c r="CF86" s="415" t="s">
        <v>130</v>
      </c>
      <c r="CG86" s="413"/>
      <c r="CH86" s="413"/>
      <c r="CI86" s="413"/>
      <c r="CJ86" s="413"/>
      <c r="CK86" s="413"/>
      <c r="CL86" s="413"/>
      <c r="CM86" s="413"/>
      <c r="CN86" s="413"/>
      <c r="CO86" s="413"/>
      <c r="CP86" s="413"/>
      <c r="CQ86" s="413"/>
      <c r="CR86" s="414"/>
      <c r="CS86" s="415"/>
      <c r="CT86" s="416"/>
      <c r="CU86" s="416"/>
      <c r="CV86" s="416"/>
      <c r="CW86" s="416"/>
      <c r="CX86" s="416"/>
      <c r="CY86" s="416"/>
      <c r="CZ86" s="416"/>
      <c r="DA86" s="416"/>
      <c r="DB86" s="416"/>
      <c r="DC86" s="416"/>
      <c r="DD86" s="416"/>
      <c r="DE86" s="417"/>
      <c r="DF86" s="68"/>
      <c r="DG86" s="69"/>
      <c r="DH86" s="404"/>
      <c r="DI86" s="405"/>
      <c r="DJ86" s="405"/>
      <c r="DK86" s="405"/>
      <c r="DL86" s="405"/>
      <c r="DM86" s="405"/>
      <c r="DN86" s="405"/>
      <c r="DO86" s="405"/>
      <c r="DP86" s="405"/>
      <c r="DQ86" s="405"/>
      <c r="DR86" s="405"/>
      <c r="DS86" s="405"/>
      <c r="DT86" s="406"/>
      <c r="DU86" s="404"/>
      <c r="DV86" s="405"/>
      <c r="DW86" s="405"/>
      <c r="DX86" s="405"/>
      <c r="DY86" s="405"/>
      <c r="DZ86" s="405"/>
      <c r="EA86" s="405"/>
      <c r="EB86" s="405"/>
      <c r="EC86" s="405"/>
      <c r="ED86" s="405"/>
      <c r="EE86" s="405"/>
      <c r="EF86" s="405"/>
      <c r="EG86" s="406"/>
      <c r="EH86" s="404"/>
      <c r="EI86" s="405"/>
      <c r="EJ86" s="405"/>
      <c r="EK86" s="405"/>
      <c r="EL86" s="405"/>
      <c r="EM86" s="405"/>
      <c r="EN86" s="405"/>
      <c r="EO86" s="405"/>
      <c r="EP86" s="405"/>
      <c r="EQ86" s="405"/>
      <c r="ER86" s="405"/>
      <c r="ES86" s="405"/>
      <c r="ET86" s="406"/>
      <c r="EU86" s="82" t="s">
        <v>38</v>
      </c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4"/>
    </row>
    <row r="87" spans="1:163" ht="52.5" customHeight="1">
      <c r="A87" s="462" t="s">
        <v>269</v>
      </c>
      <c r="B87" s="459"/>
      <c r="C87" s="459"/>
      <c r="D87" s="459"/>
      <c r="E87" s="459"/>
      <c r="F87" s="459"/>
      <c r="G87" s="459"/>
      <c r="H87" s="459"/>
      <c r="I87" s="459"/>
      <c r="J87" s="459"/>
      <c r="K87" s="459"/>
      <c r="L87" s="459"/>
      <c r="M87" s="459"/>
      <c r="N87" s="459"/>
      <c r="O87" s="459"/>
      <c r="P87" s="459"/>
      <c r="Q87" s="459"/>
      <c r="R87" s="459"/>
      <c r="S87" s="459"/>
      <c r="T87" s="459"/>
      <c r="U87" s="459"/>
      <c r="V87" s="459"/>
      <c r="W87" s="459"/>
      <c r="X87" s="459"/>
      <c r="Y87" s="459"/>
      <c r="Z87" s="459"/>
      <c r="AA87" s="459"/>
      <c r="AB87" s="459"/>
      <c r="AC87" s="459"/>
      <c r="AD87" s="459"/>
      <c r="AE87" s="459"/>
      <c r="AF87" s="459"/>
      <c r="AG87" s="459"/>
      <c r="AH87" s="459"/>
      <c r="AI87" s="459"/>
      <c r="AJ87" s="459"/>
      <c r="AK87" s="459"/>
      <c r="AL87" s="459"/>
      <c r="AM87" s="459"/>
      <c r="AN87" s="459"/>
      <c r="AO87" s="459"/>
      <c r="AP87" s="459"/>
      <c r="AQ87" s="459"/>
      <c r="AR87" s="459"/>
      <c r="AS87" s="459"/>
      <c r="AT87" s="459"/>
      <c r="AU87" s="459"/>
      <c r="AV87" s="459"/>
      <c r="AW87" s="459"/>
      <c r="AX87" s="459"/>
      <c r="AY87" s="459"/>
      <c r="AZ87" s="459"/>
      <c r="BA87" s="459"/>
      <c r="BB87" s="459"/>
      <c r="BC87" s="459"/>
      <c r="BD87" s="459"/>
      <c r="BE87" s="459"/>
      <c r="BF87" s="459"/>
      <c r="BG87" s="459"/>
      <c r="BH87" s="459"/>
      <c r="BI87" s="459"/>
      <c r="BJ87" s="459"/>
      <c r="BK87" s="459"/>
      <c r="BL87" s="459"/>
      <c r="BM87" s="459"/>
      <c r="BN87" s="459"/>
      <c r="BO87" s="459"/>
      <c r="BP87" s="459"/>
      <c r="BQ87" s="459"/>
      <c r="BR87" s="459"/>
      <c r="BS87" s="459"/>
      <c r="BT87" s="459"/>
      <c r="BU87" s="459"/>
      <c r="BV87" s="459"/>
      <c r="BW87" s="459"/>
      <c r="BX87" s="420" t="s">
        <v>131</v>
      </c>
      <c r="BY87" s="420"/>
      <c r="BZ87" s="420"/>
      <c r="CA87" s="420"/>
      <c r="CB87" s="420"/>
      <c r="CC87" s="420"/>
      <c r="CD87" s="420"/>
      <c r="CE87" s="420"/>
      <c r="CF87" s="420" t="s">
        <v>132</v>
      </c>
      <c r="CG87" s="420"/>
      <c r="CH87" s="420"/>
      <c r="CI87" s="420"/>
      <c r="CJ87" s="420"/>
      <c r="CK87" s="420"/>
      <c r="CL87" s="420"/>
      <c r="CM87" s="420"/>
      <c r="CN87" s="420"/>
      <c r="CO87" s="420"/>
      <c r="CP87" s="420"/>
      <c r="CQ87" s="420"/>
      <c r="CR87" s="420"/>
      <c r="CS87" s="420" t="s">
        <v>197</v>
      </c>
      <c r="CT87" s="455"/>
      <c r="CU87" s="455"/>
      <c r="CV87" s="455"/>
      <c r="CW87" s="455"/>
      <c r="CX87" s="455"/>
      <c r="CY87" s="455"/>
      <c r="CZ87" s="455"/>
      <c r="DA87" s="455"/>
      <c r="DB87" s="455"/>
      <c r="DC87" s="455"/>
      <c r="DD87" s="455"/>
      <c r="DE87" s="455"/>
      <c r="DF87" s="55" t="s">
        <v>200</v>
      </c>
      <c r="DG87" s="55" t="s">
        <v>216</v>
      </c>
      <c r="DH87" s="457"/>
      <c r="DI87" s="458"/>
      <c r="DJ87" s="458"/>
      <c r="DK87" s="458"/>
      <c r="DL87" s="458"/>
      <c r="DM87" s="458"/>
      <c r="DN87" s="458"/>
      <c r="DO87" s="458"/>
      <c r="DP87" s="458"/>
      <c r="DQ87" s="458"/>
      <c r="DR87" s="458"/>
      <c r="DS87" s="458"/>
      <c r="DT87" s="458"/>
      <c r="DU87" s="457"/>
      <c r="DV87" s="458"/>
      <c r="DW87" s="458"/>
      <c r="DX87" s="458"/>
      <c r="DY87" s="458"/>
      <c r="DZ87" s="458"/>
      <c r="EA87" s="458"/>
      <c r="EB87" s="458"/>
      <c r="EC87" s="458"/>
      <c r="ED87" s="458"/>
      <c r="EE87" s="458"/>
      <c r="EF87" s="458"/>
      <c r="EG87" s="458"/>
      <c r="EH87" s="457"/>
      <c r="EI87" s="458"/>
      <c r="EJ87" s="458"/>
      <c r="EK87" s="458"/>
      <c r="EL87" s="458"/>
      <c r="EM87" s="458"/>
      <c r="EN87" s="458"/>
      <c r="EO87" s="458"/>
      <c r="EP87" s="458"/>
      <c r="EQ87" s="458"/>
      <c r="ER87" s="458"/>
      <c r="ES87" s="458"/>
      <c r="ET87" s="458"/>
      <c r="EU87" s="428" t="s">
        <v>38</v>
      </c>
      <c r="EV87" s="429"/>
      <c r="EW87" s="429"/>
      <c r="EX87" s="429"/>
      <c r="EY87" s="429"/>
      <c r="EZ87" s="429"/>
      <c r="FA87" s="429"/>
      <c r="FB87" s="429"/>
      <c r="FC87" s="429"/>
      <c r="FD87" s="429"/>
      <c r="FE87" s="429"/>
      <c r="FF87" s="429"/>
      <c r="FG87" s="430"/>
    </row>
    <row r="88" spans="1:163" ht="13.5">
      <c r="A88" s="472" t="s">
        <v>247</v>
      </c>
      <c r="B88" s="473"/>
      <c r="C88" s="473"/>
      <c r="D88" s="473"/>
      <c r="E88" s="473"/>
      <c r="F88" s="473"/>
      <c r="G88" s="473"/>
      <c r="H88" s="473"/>
      <c r="I88" s="473"/>
      <c r="J88" s="473"/>
      <c r="K88" s="473"/>
      <c r="L88" s="473"/>
      <c r="M88" s="473"/>
      <c r="N88" s="473"/>
      <c r="O88" s="473"/>
      <c r="P88" s="473"/>
      <c r="Q88" s="473"/>
      <c r="R88" s="473"/>
      <c r="S88" s="473"/>
      <c r="T88" s="473"/>
      <c r="U88" s="473"/>
      <c r="V88" s="473"/>
      <c r="W88" s="473"/>
      <c r="X88" s="473"/>
      <c r="Y88" s="473"/>
      <c r="Z88" s="473"/>
      <c r="AA88" s="473"/>
      <c r="AB88" s="473"/>
      <c r="AC88" s="473"/>
      <c r="AD88" s="473"/>
      <c r="AE88" s="473"/>
      <c r="AF88" s="473"/>
      <c r="AG88" s="473"/>
      <c r="AH88" s="473"/>
      <c r="AI88" s="473"/>
      <c r="AJ88" s="473"/>
      <c r="AK88" s="473"/>
      <c r="AL88" s="473"/>
      <c r="AM88" s="473"/>
      <c r="AN88" s="473"/>
      <c r="AO88" s="473"/>
      <c r="AP88" s="473"/>
      <c r="AQ88" s="473"/>
      <c r="AR88" s="473"/>
      <c r="AS88" s="473"/>
      <c r="AT88" s="473"/>
      <c r="AU88" s="473"/>
      <c r="AV88" s="473"/>
      <c r="AW88" s="473"/>
      <c r="AX88" s="473"/>
      <c r="AY88" s="473"/>
      <c r="AZ88" s="473"/>
      <c r="BA88" s="473"/>
      <c r="BB88" s="473"/>
      <c r="BC88" s="473"/>
      <c r="BD88" s="473"/>
      <c r="BE88" s="473"/>
      <c r="BF88" s="473"/>
      <c r="BG88" s="473"/>
      <c r="BH88" s="473"/>
      <c r="BI88" s="473"/>
      <c r="BJ88" s="473"/>
      <c r="BK88" s="473"/>
      <c r="BL88" s="473"/>
      <c r="BM88" s="473"/>
      <c r="BN88" s="473"/>
      <c r="BO88" s="473"/>
      <c r="BP88" s="473"/>
      <c r="BQ88" s="473"/>
      <c r="BR88" s="473"/>
      <c r="BS88" s="473"/>
      <c r="BT88" s="473"/>
      <c r="BU88" s="473"/>
      <c r="BV88" s="473"/>
      <c r="BW88" s="474"/>
      <c r="BX88" s="440" t="s">
        <v>133</v>
      </c>
      <c r="BY88" s="178"/>
      <c r="BZ88" s="178"/>
      <c r="CA88" s="178"/>
      <c r="CB88" s="178"/>
      <c r="CC88" s="178"/>
      <c r="CD88" s="178"/>
      <c r="CE88" s="179"/>
      <c r="CF88" s="177" t="s">
        <v>134</v>
      </c>
      <c r="CG88" s="178"/>
      <c r="CH88" s="178"/>
      <c r="CI88" s="178"/>
      <c r="CJ88" s="178"/>
      <c r="CK88" s="178"/>
      <c r="CL88" s="178"/>
      <c r="CM88" s="178"/>
      <c r="CN88" s="178"/>
      <c r="CO88" s="178"/>
      <c r="CP88" s="178"/>
      <c r="CQ88" s="178"/>
      <c r="CR88" s="179"/>
      <c r="CS88" s="177"/>
      <c r="CT88" s="407"/>
      <c r="CU88" s="407"/>
      <c r="CV88" s="407"/>
      <c r="CW88" s="407"/>
      <c r="CX88" s="407"/>
      <c r="CY88" s="407"/>
      <c r="CZ88" s="407"/>
      <c r="DA88" s="407"/>
      <c r="DB88" s="407"/>
      <c r="DC88" s="407"/>
      <c r="DD88" s="407"/>
      <c r="DE88" s="408"/>
      <c r="DF88" s="70"/>
      <c r="DG88" s="71"/>
      <c r="DH88" s="409">
        <f>+DH92+DH101+DH107+DH112+DH122+DH125+DH134+DH136+DH89+DH90+DH91</f>
        <v>10467802.469999999</v>
      </c>
      <c r="DI88" s="410"/>
      <c r="DJ88" s="410"/>
      <c r="DK88" s="410"/>
      <c r="DL88" s="410"/>
      <c r="DM88" s="410"/>
      <c r="DN88" s="410"/>
      <c r="DO88" s="410"/>
      <c r="DP88" s="410"/>
      <c r="DQ88" s="410"/>
      <c r="DR88" s="410"/>
      <c r="DS88" s="410"/>
      <c r="DT88" s="411"/>
      <c r="DU88" s="409">
        <f>+DU92+DU101+DU107+DU112+DU122+DU125+DU134+DU136+DU89+DU90+DU91</f>
        <v>10909765.2</v>
      </c>
      <c r="DV88" s="410"/>
      <c r="DW88" s="410"/>
      <c r="DX88" s="410"/>
      <c r="DY88" s="410"/>
      <c r="DZ88" s="410"/>
      <c r="EA88" s="410"/>
      <c r="EB88" s="410"/>
      <c r="EC88" s="410"/>
      <c r="ED88" s="410"/>
      <c r="EE88" s="410"/>
      <c r="EF88" s="410"/>
      <c r="EG88" s="411"/>
      <c r="EH88" s="409">
        <f>+EH92+EH101+EH107+EH112+EH122+EH125+EH134+EH136+EH89+EH90+EH91</f>
        <v>10388436.209999999</v>
      </c>
      <c r="EI88" s="410"/>
      <c r="EJ88" s="410"/>
      <c r="EK88" s="410"/>
      <c r="EL88" s="410"/>
      <c r="EM88" s="410"/>
      <c r="EN88" s="410"/>
      <c r="EO88" s="410"/>
      <c r="EP88" s="410"/>
      <c r="EQ88" s="410"/>
      <c r="ER88" s="410"/>
      <c r="ES88" s="410"/>
      <c r="ET88" s="411"/>
      <c r="EU88" s="428" t="s">
        <v>38</v>
      </c>
      <c r="EV88" s="429"/>
      <c r="EW88" s="429"/>
      <c r="EX88" s="429"/>
      <c r="EY88" s="429"/>
      <c r="EZ88" s="429"/>
      <c r="FA88" s="429"/>
      <c r="FB88" s="429"/>
      <c r="FC88" s="429"/>
      <c r="FD88" s="429"/>
      <c r="FE88" s="429"/>
      <c r="FF88" s="429"/>
      <c r="FG88" s="430"/>
    </row>
    <row r="89" spans="1:163" ht="11.25" customHeight="1">
      <c r="A89" s="456" t="s">
        <v>195</v>
      </c>
      <c r="B89" s="456"/>
      <c r="C89" s="456"/>
      <c r="D89" s="456"/>
      <c r="E89" s="456"/>
      <c r="F89" s="456"/>
      <c r="G89" s="456"/>
      <c r="H89" s="456"/>
      <c r="I89" s="456"/>
      <c r="J89" s="456"/>
      <c r="K89" s="456"/>
      <c r="L89" s="456"/>
      <c r="M89" s="456"/>
      <c r="N89" s="456"/>
      <c r="O89" s="456"/>
      <c r="P89" s="456"/>
      <c r="Q89" s="456"/>
      <c r="R89" s="456"/>
      <c r="S89" s="456"/>
      <c r="T89" s="456"/>
      <c r="U89" s="456"/>
      <c r="V89" s="456"/>
      <c r="W89" s="456"/>
      <c r="X89" s="456"/>
      <c r="Y89" s="456"/>
      <c r="Z89" s="456"/>
      <c r="AA89" s="456"/>
      <c r="AB89" s="456"/>
      <c r="AC89" s="456"/>
      <c r="AD89" s="456"/>
      <c r="AE89" s="456"/>
      <c r="AF89" s="456"/>
      <c r="AG89" s="456"/>
      <c r="AH89" s="456"/>
      <c r="AI89" s="456"/>
      <c r="AJ89" s="456"/>
      <c r="AK89" s="456"/>
      <c r="AL89" s="456"/>
      <c r="AM89" s="456"/>
      <c r="AN89" s="456"/>
      <c r="AO89" s="456"/>
      <c r="AP89" s="456"/>
      <c r="AQ89" s="456"/>
      <c r="AR89" s="456"/>
      <c r="AS89" s="456"/>
      <c r="AT89" s="456"/>
      <c r="AU89" s="456"/>
      <c r="AV89" s="456"/>
      <c r="AW89" s="456"/>
      <c r="AX89" s="456"/>
      <c r="AY89" s="456"/>
      <c r="AZ89" s="456"/>
      <c r="BA89" s="456"/>
      <c r="BB89" s="456"/>
      <c r="BC89" s="456"/>
      <c r="BD89" s="456"/>
      <c r="BE89" s="456"/>
      <c r="BF89" s="456"/>
      <c r="BG89" s="456"/>
      <c r="BH89" s="456"/>
      <c r="BI89" s="456"/>
      <c r="BJ89" s="456"/>
      <c r="BK89" s="456"/>
      <c r="BL89" s="456"/>
      <c r="BM89" s="456"/>
      <c r="BN89" s="456"/>
      <c r="BO89" s="456"/>
      <c r="BP89" s="456"/>
      <c r="BQ89" s="456"/>
      <c r="BR89" s="456"/>
      <c r="BS89" s="456"/>
      <c r="BT89" s="456"/>
      <c r="BU89" s="456"/>
      <c r="BV89" s="456"/>
      <c r="BW89" s="456"/>
      <c r="BX89" s="117" t="s">
        <v>248</v>
      </c>
      <c r="BY89" s="118"/>
      <c r="BZ89" s="118"/>
      <c r="CA89" s="118"/>
      <c r="CB89" s="118"/>
      <c r="CC89" s="118"/>
      <c r="CD89" s="118"/>
      <c r="CE89" s="119"/>
      <c r="CF89" s="120" t="s">
        <v>134</v>
      </c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 t="s">
        <v>190</v>
      </c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59" t="s">
        <v>309</v>
      </c>
      <c r="DG89" s="54" t="s">
        <v>210</v>
      </c>
      <c r="DH89" s="153">
        <v>11972.16</v>
      </c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3">
        <v>11972.16</v>
      </c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3">
        <v>11972.16</v>
      </c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82" t="s">
        <v>38</v>
      </c>
      <c r="EV89" s="83"/>
      <c r="EW89" s="83"/>
      <c r="EX89" s="83"/>
      <c r="EY89" s="83"/>
      <c r="EZ89" s="83"/>
      <c r="FA89" s="83"/>
      <c r="FB89" s="83"/>
      <c r="FC89" s="83"/>
      <c r="FD89" s="83"/>
      <c r="FE89" s="83"/>
      <c r="FF89" s="83"/>
      <c r="FG89" s="84"/>
    </row>
    <row r="90" spans="1:163" s="39" customFormat="1" ht="11.25" customHeight="1">
      <c r="A90" s="456" t="s">
        <v>295</v>
      </c>
      <c r="B90" s="456"/>
      <c r="C90" s="456"/>
      <c r="D90" s="456"/>
      <c r="E90" s="456"/>
      <c r="F90" s="456"/>
      <c r="G90" s="456"/>
      <c r="H90" s="456"/>
      <c r="I90" s="456"/>
      <c r="J90" s="456"/>
      <c r="K90" s="456"/>
      <c r="L90" s="456"/>
      <c r="M90" s="456"/>
      <c r="N90" s="456"/>
      <c r="O90" s="456"/>
      <c r="P90" s="456"/>
      <c r="Q90" s="456"/>
      <c r="R90" s="456"/>
      <c r="S90" s="456"/>
      <c r="T90" s="456"/>
      <c r="U90" s="456"/>
      <c r="V90" s="456"/>
      <c r="W90" s="456"/>
      <c r="X90" s="456"/>
      <c r="Y90" s="456"/>
      <c r="Z90" s="456"/>
      <c r="AA90" s="456"/>
      <c r="AB90" s="456"/>
      <c r="AC90" s="456"/>
      <c r="AD90" s="456"/>
      <c r="AE90" s="456"/>
      <c r="AF90" s="456"/>
      <c r="AG90" s="456"/>
      <c r="AH90" s="456"/>
      <c r="AI90" s="456"/>
      <c r="AJ90" s="456"/>
      <c r="AK90" s="456"/>
      <c r="AL90" s="456"/>
      <c r="AM90" s="456"/>
      <c r="AN90" s="456"/>
      <c r="AO90" s="456"/>
      <c r="AP90" s="456"/>
      <c r="AQ90" s="456"/>
      <c r="AR90" s="456"/>
      <c r="AS90" s="456"/>
      <c r="AT90" s="456"/>
      <c r="AU90" s="456"/>
      <c r="AV90" s="456"/>
      <c r="AW90" s="456"/>
      <c r="AX90" s="456"/>
      <c r="AY90" s="456"/>
      <c r="AZ90" s="456"/>
      <c r="BA90" s="456"/>
      <c r="BB90" s="456"/>
      <c r="BC90" s="456"/>
      <c r="BD90" s="456"/>
      <c r="BE90" s="456"/>
      <c r="BF90" s="456"/>
      <c r="BG90" s="456"/>
      <c r="BH90" s="456"/>
      <c r="BI90" s="456"/>
      <c r="BJ90" s="456"/>
      <c r="BK90" s="456"/>
      <c r="BL90" s="456"/>
      <c r="BM90" s="456"/>
      <c r="BN90" s="456"/>
      <c r="BO90" s="456"/>
      <c r="BP90" s="456"/>
      <c r="BQ90" s="456"/>
      <c r="BR90" s="456"/>
      <c r="BS90" s="456"/>
      <c r="BT90" s="456"/>
      <c r="BU90" s="456"/>
      <c r="BV90" s="456"/>
      <c r="BW90" s="456"/>
      <c r="BX90" s="117" t="s">
        <v>248</v>
      </c>
      <c r="BY90" s="118"/>
      <c r="BZ90" s="118"/>
      <c r="CA90" s="118"/>
      <c r="CB90" s="118"/>
      <c r="CC90" s="118"/>
      <c r="CD90" s="118"/>
      <c r="CE90" s="119"/>
      <c r="CF90" s="120" t="s">
        <v>134</v>
      </c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 t="s">
        <v>190</v>
      </c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  <c r="DD90" s="152"/>
      <c r="DE90" s="152"/>
      <c r="DF90" s="59" t="s">
        <v>309</v>
      </c>
      <c r="DG90" s="54" t="s">
        <v>296</v>
      </c>
      <c r="DH90" s="153">
        <v>30000</v>
      </c>
      <c r="DI90" s="154"/>
      <c r="DJ90" s="154"/>
      <c r="DK90" s="154"/>
      <c r="DL90" s="154"/>
      <c r="DM90" s="154"/>
      <c r="DN90" s="154"/>
      <c r="DO90" s="154"/>
      <c r="DP90" s="154"/>
      <c r="DQ90" s="154"/>
      <c r="DR90" s="154"/>
      <c r="DS90" s="154"/>
      <c r="DT90" s="154"/>
      <c r="DU90" s="153">
        <v>30000</v>
      </c>
      <c r="DV90" s="154"/>
      <c r="DW90" s="154"/>
      <c r="DX90" s="154"/>
      <c r="DY90" s="154"/>
      <c r="DZ90" s="154"/>
      <c r="EA90" s="154"/>
      <c r="EB90" s="154"/>
      <c r="EC90" s="154"/>
      <c r="ED90" s="154"/>
      <c r="EE90" s="154"/>
      <c r="EF90" s="154"/>
      <c r="EG90" s="154"/>
      <c r="EH90" s="153">
        <v>30000</v>
      </c>
      <c r="EI90" s="154"/>
      <c r="EJ90" s="154"/>
      <c r="EK90" s="154"/>
      <c r="EL90" s="154"/>
      <c r="EM90" s="154"/>
      <c r="EN90" s="154"/>
      <c r="EO90" s="154"/>
      <c r="EP90" s="154"/>
      <c r="EQ90" s="154"/>
      <c r="ER90" s="154"/>
      <c r="ES90" s="154"/>
      <c r="ET90" s="154"/>
      <c r="EU90" s="82" t="s">
        <v>38</v>
      </c>
      <c r="EV90" s="83"/>
      <c r="EW90" s="83"/>
      <c r="EX90" s="83"/>
      <c r="EY90" s="83"/>
      <c r="EZ90" s="83"/>
      <c r="FA90" s="83"/>
      <c r="FB90" s="83"/>
      <c r="FC90" s="83"/>
      <c r="FD90" s="83"/>
      <c r="FE90" s="83"/>
      <c r="FF90" s="83"/>
      <c r="FG90" s="84"/>
    </row>
    <row r="91" spans="1:163" ht="11.25" customHeight="1">
      <c r="A91" s="418" t="s">
        <v>196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17" t="s">
        <v>249</v>
      </c>
      <c r="BY91" s="118"/>
      <c r="BZ91" s="118"/>
      <c r="CA91" s="118"/>
      <c r="CB91" s="118"/>
      <c r="CC91" s="118"/>
      <c r="CD91" s="118"/>
      <c r="CE91" s="119"/>
      <c r="CF91" s="120" t="s">
        <v>134</v>
      </c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 t="s">
        <v>190</v>
      </c>
      <c r="CT91" s="152"/>
      <c r="CU91" s="152"/>
      <c r="CV91" s="152"/>
      <c r="CW91" s="152"/>
      <c r="CX91" s="152"/>
      <c r="CY91" s="152"/>
      <c r="CZ91" s="152"/>
      <c r="DA91" s="152"/>
      <c r="DB91" s="152"/>
      <c r="DC91" s="152"/>
      <c r="DD91" s="152"/>
      <c r="DE91" s="152"/>
      <c r="DF91" s="59" t="s">
        <v>309</v>
      </c>
      <c r="DG91" s="54" t="s">
        <v>211</v>
      </c>
      <c r="DH91" s="153">
        <v>8820216.35</v>
      </c>
      <c r="DI91" s="154"/>
      <c r="DJ91" s="154"/>
      <c r="DK91" s="154"/>
      <c r="DL91" s="154"/>
      <c r="DM91" s="154"/>
      <c r="DN91" s="154"/>
      <c r="DO91" s="154"/>
      <c r="DP91" s="154"/>
      <c r="DQ91" s="154"/>
      <c r="DR91" s="154"/>
      <c r="DS91" s="154"/>
      <c r="DT91" s="154"/>
      <c r="DU91" s="153">
        <v>8920216.35</v>
      </c>
      <c r="DV91" s="154"/>
      <c r="DW91" s="154"/>
      <c r="DX91" s="154"/>
      <c r="DY91" s="154"/>
      <c r="DZ91" s="154"/>
      <c r="EA91" s="154"/>
      <c r="EB91" s="154"/>
      <c r="EC91" s="154"/>
      <c r="ED91" s="154"/>
      <c r="EE91" s="154"/>
      <c r="EF91" s="154"/>
      <c r="EG91" s="154"/>
      <c r="EH91" s="153">
        <v>8820216.35</v>
      </c>
      <c r="EI91" s="154"/>
      <c r="EJ91" s="154"/>
      <c r="EK91" s="154"/>
      <c r="EL91" s="154"/>
      <c r="EM91" s="154"/>
      <c r="EN91" s="154"/>
      <c r="EO91" s="154"/>
      <c r="EP91" s="154"/>
      <c r="EQ91" s="154"/>
      <c r="ER91" s="154"/>
      <c r="ES91" s="154"/>
      <c r="ET91" s="154"/>
      <c r="EU91" s="82" t="s">
        <v>38</v>
      </c>
      <c r="EV91" s="83"/>
      <c r="EW91" s="83"/>
      <c r="EX91" s="83"/>
      <c r="EY91" s="83"/>
      <c r="EZ91" s="83"/>
      <c r="FA91" s="83"/>
      <c r="FB91" s="83"/>
      <c r="FC91" s="83"/>
      <c r="FD91" s="83"/>
      <c r="FE91" s="83"/>
      <c r="FF91" s="83"/>
      <c r="FG91" s="84"/>
    </row>
    <row r="92" spans="1:163" s="12" customFormat="1" ht="11.25" customHeight="1">
      <c r="A92" s="459"/>
      <c r="B92" s="460"/>
      <c r="C92" s="460"/>
      <c r="D92" s="460"/>
      <c r="E92" s="460"/>
      <c r="F92" s="460"/>
      <c r="G92" s="460"/>
      <c r="H92" s="460"/>
      <c r="I92" s="460"/>
      <c r="J92" s="460"/>
      <c r="K92" s="460"/>
      <c r="L92" s="460"/>
      <c r="M92" s="460"/>
      <c r="N92" s="460"/>
      <c r="O92" s="460"/>
      <c r="P92" s="460"/>
      <c r="Q92" s="460"/>
      <c r="R92" s="460"/>
      <c r="S92" s="460"/>
      <c r="T92" s="460"/>
      <c r="U92" s="460"/>
      <c r="V92" s="460"/>
      <c r="W92" s="460"/>
      <c r="X92" s="460"/>
      <c r="Y92" s="460"/>
      <c r="Z92" s="460"/>
      <c r="AA92" s="460"/>
      <c r="AB92" s="460"/>
      <c r="AC92" s="460"/>
      <c r="AD92" s="460"/>
      <c r="AE92" s="460"/>
      <c r="AF92" s="460"/>
      <c r="AG92" s="460"/>
      <c r="AH92" s="460"/>
      <c r="AI92" s="460"/>
      <c r="AJ92" s="460"/>
      <c r="AK92" s="460"/>
      <c r="AL92" s="460"/>
      <c r="AM92" s="460"/>
      <c r="AN92" s="460"/>
      <c r="AO92" s="460"/>
      <c r="AP92" s="460"/>
      <c r="AQ92" s="460"/>
      <c r="AR92" s="460"/>
      <c r="AS92" s="460"/>
      <c r="AT92" s="460"/>
      <c r="AU92" s="460"/>
      <c r="AV92" s="460"/>
      <c r="AW92" s="460"/>
      <c r="AX92" s="460"/>
      <c r="AY92" s="460"/>
      <c r="AZ92" s="460"/>
      <c r="BA92" s="460"/>
      <c r="BB92" s="460"/>
      <c r="BC92" s="460"/>
      <c r="BD92" s="460"/>
      <c r="BE92" s="460"/>
      <c r="BF92" s="460"/>
      <c r="BG92" s="460"/>
      <c r="BH92" s="460"/>
      <c r="BI92" s="460"/>
      <c r="BJ92" s="460"/>
      <c r="BK92" s="460"/>
      <c r="BL92" s="460"/>
      <c r="BM92" s="460"/>
      <c r="BN92" s="460"/>
      <c r="BO92" s="460"/>
      <c r="BP92" s="460"/>
      <c r="BQ92" s="460"/>
      <c r="BR92" s="460"/>
      <c r="BS92" s="460"/>
      <c r="BT92" s="460"/>
      <c r="BU92" s="460"/>
      <c r="BV92" s="460"/>
      <c r="BW92" s="460"/>
      <c r="BX92" s="440"/>
      <c r="BY92" s="178"/>
      <c r="BZ92" s="178"/>
      <c r="CA92" s="178"/>
      <c r="CB92" s="178"/>
      <c r="CC92" s="178"/>
      <c r="CD92" s="178"/>
      <c r="CE92" s="179"/>
      <c r="CF92" s="420"/>
      <c r="CG92" s="420"/>
      <c r="CH92" s="420"/>
      <c r="CI92" s="420"/>
      <c r="CJ92" s="420"/>
      <c r="CK92" s="420"/>
      <c r="CL92" s="420"/>
      <c r="CM92" s="420"/>
      <c r="CN92" s="420"/>
      <c r="CO92" s="420"/>
      <c r="CP92" s="420"/>
      <c r="CQ92" s="420"/>
      <c r="CR92" s="420"/>
      <c r="CS92" s="420"/>
      <c r="CT92" s="455"/>
      <c r="CU92" s="455"/>
      <c r="CV92" s="455"/>
      <c r="CW92" s="455"/>
      <c r="CX92" s="455"/>
      <c r="CY92" s="455"/>
      <c r="CZ92" s="455"/>
      <c r="DA92" s="455"/>
      <c r="DB92" s="455"/>
      <c r="DC92" s="455"/>
      <c r="DD92" s="455"/>
      <c r="DE92" s="455"/>
      <c r="DF92" s="55"/>
      <c r="DG92" s="55"/>
      <c r="DH92" s="457">
        <f>SUM(DH93:DT100)</f>
        <v>200538.58000000002</v>
      </c>
      <c r="DI92" s="458"/>
      <c r="DJ92" s="458"/>
      <c r="DK92" s="458"/>
      <c r="DL92" s="458"/>
      <c r="DM92" s="458"/>
      <c r="DN92" s="458"/>
      <c r="DO92" s="458"/>
      <c r="DP92" s="458"/>
      <c r="DQ92" s="458"/>
      <c r="DR92" s="458"/>
      <c r="DS92" s="458"/>
      <c r="DT92" s="458"/>
      <c r="DU92" s="457">
        <f aca="true" t="shared" si="18" ref="DU92">SUM(DU93:EG100)</f>
        <v>200538.58000000002</v>
      </c>
      <c r="DV92" s="458"/>
      <c r="DW92" s="458"/>
      <c r="DX92" s="458"/>
      <c r="DY92" s="458"/>
      <c r="DZ92" s="458"/>
      <c r="EA92" s="458"/>
      <c r="EB92" s="458"/>
      <c r="EC92" s="458"/>
      <c r="ED92" s="458"/>
      <c r="EE92" s="458"/>
      <c r="EF92" s="458"/>
      <c r="EG92" s="458"/>
      <c r="EH92" s="457">
        <f aca="true" t="shared" si="19" ref="EH92">SUM(EH93:ET100)</f>
        <v>200538.58000000002</v>
      </c>
      <c r="EI92" s="458"/>
      <c r="EJ92" s="458"/>
      <c r="EK92" s="458"/>
      <c r="EL92" s="458"/>
      <c r="EM92" s="458"/>
      <c r="EN92" s="458"/>
      <c r="EO92" s="458"/>
      <c r="EP92" s="458"/>
      <c r="EQ92" s="458"/>
      <c r="ER92" s="458"/>
      <c r="ES92" s="458"/>
      <c r="ET92" s="458"/>
      <c r="EU92" s="428" t="s">
        <v>38</v>
      </c>
      <c r="EV92" s="429"/>
      <c r="EW92" s="429"/>
      <c r="EX92" s="429"/>
      <c r="EY92" s="429"/>
      <c r="EZ92" s="429"/>
      <c r="FA92" s="429"/>
      <c r="FB92" s="429"/>
      <c r="FC92" s="429"/>
      <c r="FD92" s="429"/>
      <c r="FE92" s="429"/>
      <c r="FF92" s="429"/>
      <c r="FG92" s="430"/>
    </row>
    <row r="93" spans="1:163" ht="11.25" customHeight="1">
      <c r="A93" s="168" t="s">
        <v>227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17" t="s">
        <v>250</v>
      </c>
      <c r="BY93" s="118"/>
      <c r="BZ93" s="118"/>
      <c r="CA93" s="118"/>
      <c r="CB93" s="118"/>
      <c r="CC93" s="118"/>
      <c r="CD93" s="118"/>
      <c r="CE93" s="119"/>
      <c r="CF93" s="120" t="s">
        <v>134</v>
      </c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 t="s">
        <v>190</v>
      </c>
      <c r="CT93" s="152"/>
      <c r="CU93" s="152"/>
      <c r="CV93" s="152"/>
      <c r="CW93" s="152"/>
      <c r="CX93" s="152"/>
      <c r="CY93" s="152"/>
      <c r="CZ93" s="152"/>
      <c r="DA93" s="152"/>
      <c r="DB93" s="152"/>
      <c r="DC93" s="152"/>
      <c r="DD93" s="152"/>
      <c r="DE93" s="152"/>
      <c r="DF93" s="59" t="s">
        <v>309</v>
      </c>
      <c r="DG93" s="54" t="s">
        <v>212</v>
      </c>
      <c r="DH93" s="153">
        <v>76729.5</v>
      </c>
      <c r="DI93" s="154"/>
      <c r="DJ93" s="154"/>
      <c r="DK93" s="154"/>
      <c r="DL93" s="154"/>
      <c r="DM93" s="154"/>
      <c r="DN93" s="154"/>
      <c r="DO93" s="154"/>
      <c r="DP93" s="154"/>
      <c r="DQ93" s="154"/>
      <c r="DR93" s="154"/>
      <c r="DS93" s="154"/>
      <c r="DT93" s="154"/>
      <c r="DU93" s="153">
        <v>76729.5</v>
      </c>
      <c r="DV93" s="154"/>
      <c r="DW93" s="154"/>
      <c r="DX93" s="154"/>
      <c r="DY93" s="154"/>
      <c r="DZ93" s="154"/>
      <c r="EA93" s="154"/>
      <c r="EB93" s="154"/>
      <c r="EC93" s="154"/>
      <c r="ED93" s="154"/>
      <c r="EE93" s="154"/>
      <c r="EF93" s="154"/>
      <c r="EG93" s="154"/>
      <c r="EH93" s="153">
        <v>76729.5</v>
      </c>
      <c r="EI93" s="154"/>
      <c r="EJ93" s="154"/>
      <c r="EK93" s="154"/>
      <c r="EL93" s="154"/>
      <c r="EM93" s="154"/>
      <c r="EN93" s="154"/>
      <c r="EO93" s="154"/>
      <c r="EP93" s="154"/>
      <c r="EQ93" s="154"/>
      <c r="ER93" s="154"/>
      <c r="ES93" s="154"/>
      <c r="ET93" s="154"/>
      <c r="EU93" s="82" t="s">
        <v>38</v>
      </c>
      <c r="EV93" s="83"/>
      <c r="EW93" s="83"/>
      <c r="EX93" s="83"/>
      <c r="EY93" s="83"/>
      <c r="EZ93" s="83"/>
      <c r="FA93" s="83"/>
      <c r="FB93" s="83"/>
      <c r="FC93" s="83"/>
      <c r="FD93" s="83"/>
      <c r="FE93" s="83"/>
      <c r="FF93" s="83"/>
      <c r="FG93" s="84"/>
    </row>
    <row r="94" spans="1:163" s="52" customFormat="1" ht="11.25" customHeight="1">
      <c r="A94" s="168" t="s">
        <v>227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17" t="s">
        <v>250</v>
      </c>
      <c r="BY94" s="118"/>
      <c r="BZ94" s="118"/>
      <c r="CA94" s="118"/>
      <c r="CB94" s="118"/>
      <c r="CC94" s="118"/>
      <c r="CD94" s="118"/>
      <c r="CE94" s="119"/>
      <c r="CF94" s="120" t="s">
        <v>134</v>
      </c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 t="s">
        <v>190</v>
      </c>
      <c r="CT94" s="152"/>
      <c r="CU94" s="152"/>
      <c r="CV94" s="152"/>
      <c r="CW94" s="152"/>
      <c r="CX94" s="152"/>
      <c r="CY94" s="152"/>
      <c r="CZ94" s="152"/>
      <c r="DA94" s="152"/>
      <c r="DB94" s="152"/>
      <c r="DC94" s="152"/>
      <c r="DD94" s="152"/>
      <c r="DE94" s="152"/>
      <c r="DF94" s="59" t="s">
        <v>314</v>
      </c>
      <c r="DG94" s="54" t="s">
        <v>212</v>
      </c>
      <c r="DH94" s="153"/>
      <c r="DI94" s="154"/>
      <c r="DJ94" s="154"/>
      <c r="DK94" s="154"/>
      <c r="DL94" s="154"/>
      <c r="DM94" s="154"/>
      <c r="DN94" s="154"/>
      <c r="DO94" s="154"/>
      <c r="DP94" s="154"/>
      <c r="DQ94" s="154"/>
      <c r="DR94" s="154"/>
      <c r="DS94" s="154"/>
      <c r="DT94" s="154"/>
      <c r="DU94" s="153"/>
      <c r="DV94" s="154"/>
      <c r="DW94" s="154"/>
      <c r="DX94" s="154"/>
      <c r="DY94" s="154"/>
      <c r="DZ94" s="154"/>
      <c r="EA94" s="154"/>
      <c r="EB94" s="154"/>
      <c r="EC94" s="154"/>
      <c r="ED94" s="154"/>
      <c r="EE94" s="154"/>
      <c r="EF94" s="154"/>
      <c r="EG94" s="154"/>
      <c r="EH94" s="153"/>
      <c r="EI94" s="154"/>
      <c r="EJ94" s="154"/>
      <c r="EK94" s="154"/>
      <c r="EL94" s="154"/>
      <c r="EM94" s="154"/>
      <c r="EN94" s="154"/>
      <c r="EO94" s="154"/>
      <c r="EP94" s="154"/>
      <c r="EQ94" s="154"/>
      <c r="ER94" s="154"/>
      <c r="ES94" s="154"/>
      <c r="ET94" s="154"/>
      <c r="EU94" s="82" t="s">
        <v>38</v>
      </c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4"/>
    </row>
    <row r="95" spans="1:163" s="39" customFormat="1" ht="11.25" customHeight="1">
      <c r="A95" s="168" t="s">
        <v>227</v>
      </c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17" t="s">
        <v>250</v>
      </c>
      <c r="BY95" s="118"/>
      <c r="BZ95" s="118"/>
      <c r="CA95" s="118"/>
      <c r="CB95" s="118"/>
      <c r="CC95" s="118"/>
      <c r="CD95" s="118"/>
      <c r="CE95" s="119"/>
      <c r="CF95" s="120" t="s">
        <v>134</v>
      </c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 t="s">
        <v>236</v>
      </c>
      <c r="CT95" s="152"/>
      <c r="CU95" s="152"/>
      <c r="CV95" s="152"/>
      <c r="CW95" s="152"/>
      <c r="CX95" s="152"/>
      <c r="CY95" s="152"/>
      <c r="CZ95" s="152"/>
      <c r="DA95" s="152"/>
      <c r="DB95" s="152"/>
      <c r="DC95" s="152"/>
      <c r="DD95" s="152"/>
      <c r="DE95" s="152"/>
      <c r="DF95" s="54" t="s">
        <v>201</v>
      </c>
      <c r="DG95" s="54" t="s">
        <v>212</v>
      </c>
      <c r="DH95" s="153"/>
      <c r="DI95" s="154"/>
      <c r="DJ95" s="154"/>
      <c r="DK95" s="154"/>
      <c r="DL95" s="154"/>
      <c r="DM95" s="154"/>
      <c r="DN95" s="154"/>
      <c r="DO95" s="154"/>
      <c r="DP95" s="154"/>
      <c r="DQ95" s="154"/>
      <c r="DR95" s="154"/>
      <c r="DS95" s="154"/>
      <c r="DT95" s="154"/>
      <c r="DU95" s="153"/>
      <c r="DV95" s="154"/>
      <c r="DW95" s="154"/>
      <c r="DX95" s="154"/>
      <c r="DY95" s="154"/>
      <c r="DZ95" s="154"/>
      <c r="EA95" s="154"/>
      <c r="EB95" s="154"/>
      <c r="EC95" s="154"/>
      <c r="ED95" s="154"/>
      <c r="EE95" s="154"/>
      <c r="EF95" s="154"/>
      <c r="EG95" s="154"/>
      <c r="EH95" s="153"/>
      <c r="EI95" s="154"/>
      <c r="EJ95" s="154"/>
      <c r="EK95" s="154"/>
      <c r="EL95" s="154"/>
      <c r="EM95" s="154"/>
      <c r="EN95" s="154"/>
      <c r="EO95" s="154"/>
      <c r="EP95" s="154"/>
      <c r="EQ95" s="154"/>
      <c r="ER95" s="154"/>
      <c r="ES95" s="154"/>
      <c r="ET95" s="154"/>
      <c r="EU95" s="82" t="s">
        <v>38</v>
      </c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4"/>
    </row>
    <row r="96" spans="1:163" ht="11.25" customHeight="1">
      <c r="A96" s="418" t="s">
        <v>225</v>
      </c>
      <c r="B96" s="419"/>
      <c r="C96" s="419"/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19"/>
      <c r="AL96" s="419"/>
      <c r="AM96" s="419"/>
      <c r="AN96" s="419"/>
      <c r="AO96" s="419"/>
      <c r="AP96" s="419"/>
      <c r="AQ96" s="419"/>
      <c r="AR96" s="419"/>
      <c r="AS96" s="419"/>
      <c r="AT96" s="419"/>
      <c r="AU96" s="419"/>
      <c r="AV96" s="419"/>
      <c r="AW96" s="419"/>
      <c r="AX96" s="419"/>
      <c r="AY96" s="419"/>
      <c r="AZ96" s="419"/>
      <c r="BA96" s="419"/>
      <c r="BB96" s="419"/>
      <c r="BC96" s="419"/>
      <c r="BD96" s="419"/>
      <c r="BE96" s="419"/>
      <c r="BF96" s="419"/>
      <c r="BG96" s="419"/>
      <c r="BH96" s="419"/>
      <c r="BI96" s="419"/>
      <c r="BJ96" s="419"/>
      <c r="BK96" s="419"/>
      <c r="BL96" s="419"/>
      <c r="BM96" s="419"/>
      <c r="BN96" s="419"/>
      <c r="BO96" s="419"/>
      <c r="BP96" s="419"/>
      <c r="BQ96" s="419"/>
      <c r="BR96" s="419"/>
      <c r="BS96" s="419"/>
      <c r="BT96" s="419"/>
      <c r="BU96" s="419"/>
      <c r="BV96" s="419"/>
      <c r="BW96" s="419"/>
      <c r="BX96" s="117" t="s">
        <v>251</v>
      </c>
      <c r="BY96" s="118"/>
      <c r="BZ96" s="118"/>
      <c r="CA96" s="118"/>
      <c r="CB96" s="118"/>
      <c r="CC96" s="118"/>
      <c r="CD96" s="118"/>
      <c r="CE96" s="119"/>
      <c r="CF96" s="120" t="s">
        <v>134</v>
      </c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 t="s">
        <v>190</v>
      </c>
      <c r="CT96" s="152"/>
      <c r="CU96" s="152"/>
      <c r="CV96" s="152"/>
      <c r="CW96" s="152"/>
      <c r="CX96" s="152"/>
      <c r="CY96" s="152"/>
      <c r="CZ96" s="152"/>
      <c r="DA96" s="152"/>
      <c r="DB96" s="152"/>
      <c r="DC96" s="152"/>
      <c r="DD96" s="152"/>
      <c r="DE96" s="152"/>
      <c r="DF96" s="59" t="s">
        <v>309</v>
      </c>
      <c r="DG96" s="54" t="s">
        <v>213</v>
      </c>
      <c r="DH96" s="153">
        <v>10000</v>
      </c>
      <c r="DI96" s="154"/>
      <c r="DJ96" s="154"/>
      <c r="DK96" s="154"/>
      <c r="DL96" s="154"/>
      <c r="DM96" s="154"/>
      <c r="DN96" s="154"/>
      <c r="DO96" s="154"/>
      <c r="DP96" s="154"/>
      <c r="DQ96" s="154"/>
      <c r="DR96" s="154"/>
      <c r="DS96" s="154"/>
      <c r="DT96" s="154"/>
      <c r="DU96" s="153">
        <v>10000</v>
      </c>
      <c r="DV96" s="154"/>
      <c r="DW96" s="154"/>
      <c r="DX96" s="154"/>
      <c r="DY96" s="154"/>
      <c r="DZ96" s="154"/>
      <c r="EA96" s="154"/>
      <c r="EB96" s="154"/>
      <c r="EC96" s="154"/>
      <c r="ED96" s="154"/>
      <c r="EE96" s="154"/>
      <c r="EF96" s="154"/>
      <c r="EG96" s="154"/>
      <c r="EH96" s="153">
        <v>10000</v>
      </c>
      <c r="EI96" s="154"/>
      <c r="EJ96" s="154"/>
      <c r="EK96" s="154"/>
      <c r="EL96" s="154"/>
      <c r="EM96" s="154"/>
      <c r="EN96" s="154"/>
      <c r="EO96" s="154"/>
      <c r="EP96" s="154"/>
      <c r="EQ96" s="154"/>
      <c r="ER96" s="154"/>
      <c r="ES96" s="154"/>
      <c r="ET96" s="154"/>
      <c r="EU96" s="82" t="s">
        <v>38</v>
      </c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4"/>
    </row>
    <row r="97" spans="1:163" ht="11.25" customHeight="1">
      <c r="A97" s="418" t="s">
        <v>226</v>
      </c>
      <c r="B97" s="419"/>
      <c r="C97" s="419"/>
      <c r="D97" s="419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19"/>
      <c r="AL97" s="419"/>
      <c r="AM97" s="419"/>
      <c r="AN97" s="419"/>
      <c r="AO97" s="419"/>
      <c r="AP97" s="419"/>
      <c r="AQ97" s="419"/>
      <c r="AR97" s="419"/>
      <c r="AS97" s="419"/>
      <c r="AT97" s="419"/>
      <c r="AU97" s="419"/>
      <c r="AV97" s="419"/>
      <c r="AW97" s="419"/>
      <c r="AX97" s="419"/>
      <c r="AY97" s="419"/>
      <c r="AZ97" s="419"/>
      <c r="BA97" s="419"/>
      <c r="BB97" s="419"/>
      <c r="BC97" s="419"/>
      <c r="BD97" s="419"/>
      <c r="BE97" s="419"/>
      <c r="BF97" s="419"/>
      <c r="BG97" s="419"/>
      <c r="BH97" s="419"/>
      <c r="BI97" s="419"/>
      <c r="BJ97" s="419"/>
      <c r="BK97" s="419"/>
      <c r="BL97" s="419"/>
      <c r="BM97" s="419"/>
      <c r="BN97" s="419"/>
      <c r="BO97" s="419"/>
      <c r="BP97" s="419"/>
      <c r="BQ97" s="419"/>
      <c r="BR97" s="419"/>
      <c r="BS97" s="419"/>
      <c r="BT97" s="419"/>
      <c r="BU97" s="419"/>
      <c r="BV97" s="419"/>
      <c r="BW97" s="419"/>
      <c r="BX97" s="117" t="s">
        <v>252</v>
      </c>
      <c r="BY97" s="118"/>
      <c r="BZ97" s="118"/>
      <c r="CA97" s="118"/>
      <c r="CB97" s="118"/>
      <c r="CC97" s="118"/>
      <c r="CD97" s="118"/>
      <c r="CE97" s="119"/>
      <c r="CF97" s="120" t="s">
        <v>134</v>
      </c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 t="s">
        <v>190</v>
      </c>
      <c r="CT97" s="152"/>
      <c r="CU97" s="152"/>
      <c r="CV97" s="152"/>
      <c r="CW97" s="152"/>
      <c r="CX97" s="152"/>
      <c r="CY97" s="152"/>
      <c r="CZ97" s="152"/>
      <c r="DA97" s="152"/>
      <c r="DB97" s="152"/>
      <c r="DC97" s="152"/>
      <c r="DD97" s="152"/>
      <c r="DE97" s="152"/>
      <c r="DF97" s="59" t="s">
        <v>309</v>
      </c>
      <c r="DG97" s="54" t="s">
        <v>214</v>
      </c>
      <c r="DH97" s="153">
        <v>52457.08</v>
      </c>
      <c r="DI97" s="154"/>
      <c r="DJ97" s="154"/>
      <c r="DK97" s="154"/>
      <c r="DL97" s="154"/>
      <c r="DM97" s="154"/>
      <c r="DN97" s="154"/>
      <c r="DO97" s="154"/>
      <c r="DP97" s="154"/>
      <c r="DQ97" s="154"/>
      <c r="DR97" s="154"/>
      <c r="DS97" s="154"/>
      <c r="DT97" s="154"/>
      <c r="DU97" s="153">
        <v>52457.08</v>
      </c>
      <c r="DV97" s="154"/>
      <c r="DW97" s="154"/>
      <c r="DX97" s="154"/>
      <c r="DY97" s="154"/>
      <c r="DZ97" s="154"/>
      <c r="EA97" s="154"/>
      <c r="EB97" s="154"/>
      <c r="EC97" s="154"/>
      <c r="ED97" s="154"/>
      <c r="EE97" s="154"/>
      <c r="EF97" s="154"/>
      <c r="EG97" s="154"/>
      <c r="EH97" s="153">
        <v>52457.08</v>
      </c>
      <c r="EI97" s="154"/>
      <c r="EJ97" s="154"/>
      <c r="EK97" s="154"/>
      <c r="EL97" s="154"/>
      <c r="EM97" s="154"/>
      <c r="EN97" s="154"/>
      <c r="EO97" s="154"/>
      <c r="EP97" s="154"/>
      <c r="EQ97" s="154"/>
      <c r="ER97" s="154"/>
      <c r="ES97" s="154"/>
      <c r="ET97" s="154"/>
      <c r="EU97" s="82" t="s">
        <v>38</v>
      </c>
      <c r="EV97" s="83"/>
      <c r="EW97" s="83"/>
      <c r="EX97" s="83"/>
      <c r="EY97" s="83"/>
      <c r="EZ97" s="83"/>
      <c r="FA97" s="83"/>
      <c r="FB97" s="83"/>
      <c r="FC97" s="83"/>
      <c r="FD97" s="83"/>
      <c r="FE97" s="83"/>
      <c r="FF97" s="83"/>
      <c r="FG97" s="84"/>
    </row>
    <row r="98" spans="1:163" ht="11.25" customHeight="1">
      <c r="A98" s="418" t="s">
        <v>271</v>
      </c>
      <c r="B98" s="419"/>
      <c r="C98" s="419"/>
      <c r="D98" s="419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19"/>
      <c r="AL98" s="419"/>
      <c r="AM98" s="419"/>
      <c r="AN98" s="419"/>
      <c r="AO98" s="419"/>
      <c r="AP98" s="419"/>
      <c r="AQ98" s="419"/>
      <c r="AR98" s="419"/>
      <c r="AS98" s="419"/>
      <c r="AT98" s="419"/>
      <c r="AU98" s="419"/>
      <c r="AV98" s="419"/>
      <c r="AW98" s="419"/>
      <c r="AX98" s="419"/>
      <c r="AY98" s="419"/>
      <c r="AZ98" s="419"/>
      <c r="BA98" s="419"/>
      <c r="BB98" s="419"/>
      <c r="BC98" s="419"/>
      <c r="BD98" s="419"/>
      <c r="BE98" s="419"/>
      <c r="BF98" s="419"/>
      <c r="BG98" s="419"/>
      <c r="BH98" s="419"/>
      <c r="BI98" s="419"/>
      <c r="BJ98" s="419"/>
      <c r="BK98" s="419"/>
      <c r="BL98" s="419"/>
      <c r="BM98" s="419"/>
      <c r="BN98" s="419"/>
      <c r="BO98" s="419"/>
      <c r="BP98" s="419"/>
      <c r="BQ98" s="419"/>
      <c r="BR98" s="419"/>
      <c r="BS98" s="419"/>
      <c r="BT98" s="419"/>
      <c r="BU98" s="419"/>
      <c r="BV98" s="419"/>
      <c r="BW98" s="419"/>
      <c r="BX98" s="117" t="s">
        <v>253</v>
      </c>
      <c r="BY98" s="118"/>
      <c r="BZ98" s="118"/>
      <c r="CA98" s="118"/>
      <c r="CB98" s="118"/>
      <c r="CC98" s="118"/>
      <c r="CD98" s="118"/>
      <c r="CE98" s="119"/>
      <c r="CF98" s="120" t="s">
        <v>134</v>
      </c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 t="s">
        <v>190</v>
      </c>
      <c r="CT98" s="152"/>
      <c r="CU98" s="152"/>
      <c r="CV98" s="152"/>
      <c r="CW98" s="152"/>
      <c r="CX98" s="152"/>
      <c r="CY98" s="152"/>
      <c r="CZ98" s="152"/>
      <c r="DA98" s="152"/>
      <c r="DB98" s="152"/>
      <c r="DC98" s="152"/>
      <c r="DD98" s="152"/>
      <c r="DE98" s="152"/>
      <c r="DF98" s="59" t="s">
        <v>309</v>
      </c>
      <c r="DG98" s="54" t="s">
        <v>215</v>
      </c>
      <c r="DH98" s="153">
        <v>51852</v>
      </c>
      <c r="DI98" s="154"/>
      <c r="DJ98" s="154"/>
      <c r="DK98" s="154"/>
      <c r="DL98" s="154"/>
      <c r="DM98" s="154"/>
      <c r="DN98" s="154"/>
      <c r="DO98" s="154"/>
      <c r="DP98" s="154"/>
      <c r="DQ98" s="154"/>
      <c r="DR98" s="154"/>
      <c r="DS98" s="154"/>
      <c r="DT98" s="154"/>
      <c r="DU98" s="153">
        <v>51852</v>
      </c>
      <c r="DV98" s="154"/>
      <c r="DW98" s="154"/>
      <c r="DX98" s="154"/>
      <c r="DY98" s="154"/>
      <c r="DZ98" s="154"/>
      <c r="EA98" s="154"/>
      <c r="EB98" s="154"/>
      <c r="EC98" s="154"/>
      <c r="ED98" s="154"/>
      <c r="EE98" s="154"/>
      <c r="EF98" s="154"/>
      <c r="EG98" s="154"/>
      <c r="EH98" s="153">
        <v>51852</v>
      </c>
      <c r="EI98" s="154"/>
      <c r="EJ98" s="154"/>
      <c r="EK98" s="154"/>
      <c r="EL98" s="154"/>
      <c r="EM98" s="154"/>
      <c r="EN98" s="154"/>
      <c r="EO98" s="154"/>
      <c r="EP98" s="154"/>
      <c r="EQ98" s="154"/>
      <c r="ER98" s="154"/>
      <c r="ES98" s="154"/>
      <c r="ET98" s="154"/>
      <c r="EU98" s="82" t="s">
        <v>38</v>
      </c>
      <c r="EV98" s="83"/>
      <c r="EW98" s="83"/>
      <c r="EX98" s="83"/>
      <c r="EY98" s="83"/>
      <c r="EZ98" s="83"/>
      <c r="FA98" s="83"/>
      <c r="FB98" s="83"/>
      <c r="FC98" s="83"/>
      <c r="FD98" s="83"/>
      <c r="FE98" s="83"/>
      <c r="FF98" s="83"/>
      <c r="FG98" s="84"/>
    </row>
    <row r="99" spans="1:163" ht="11.25" customHeight="1">
      <c r="A99" s="418" t="s">
        <v>271</v>
      </c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  <c r="Y99" s="419"/>
      <c r="Z99" s="419"/>
      <c r="AA99" s="419"/>
      <c r="AB99" s="419"/>
      <c r="AC99" s="419"/>
      <c r="AD99" s="419"/>
      <c r="AE99" s="419"/>
      <c r="AF99" s="419"/>
      <c r="AG99" s="419"/>
      <c r="AH99" s="419"/>
      <c r="AI99" s="419"/>
      <c r="AJ99" s="419"/>
      <c r="AK99" s="419"/>
      <c r="AL99" s="419"/>
      <c r="AM99" s="419"/>
      <c r="AN99" s="419"/>
      <c r="AO99" s="419"/>
      <c r="AP99" s="419"/>
      <c r="AQ99" s="419"/>
      <c r="AR99" s="419"/>
      <c r="AS99" s="419"/>
      <c r="AT99" s="419"/>
      <c r="AU99" s="419"/>
      <c r="AV99" s="419"/>
      <c r="AW99" s="419"/>
      <c r="AX99" s="419"/>
      <c r="AY99" s="419"/>
      <c r="AZ99" s="419"/>
      <c r="BA99" s="419"/>
      <c r="BB99" s="419"/>
      <c r="BC99" s="419"/>
      <c r="BD99" s="419"/>
      <c r="BE99" s="419"/>
      <c r="BF99" s="419"/>
      <c r="BG99" s="419"/>
      <c r="BH99" s="419"/>
      <c r="BI99" s="419"/>
      <c r="BJ99" s="419"/>
      <c r="BK99" s="419"/>
      <c r="BL99" s="419"/>
      <c r="BM99" s="419"/>
      <c r="BN99" s="419"/>
      <c r="BO99" s="419"/>
      <c r="BP99" s="419"/>
      <c r="BQ99" s="419"/>
      <c r="BR99" s="419"/>
      <c r="BS99" s="419"/>
      <c r="BT99" s="419"/>
      <c r="BU99" s="419"/>
      <c r="BV99" s="419"/>
      <c r="BW99" s="419"/>
      <c r="BX99" s="117" t="s">
        <v>254</v>
      </c>
      <c r="BY99" s="118"/>
      <c r="BZ99" s="118"/>
      <c r="CA99" s="118"/>
      <c r="CB99" s="118"/>
      <c r="CC99" s="118"/>
      <c r="CD99" s="118"/>
      <c r="CE99" s="119"/>
      <c r="CF99" s="120" t="s">
        <v>134</v>
      </c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 t="s">
        <v>190</v>
      </c>
      <c r="CT99" s="152"/>
      <c r="CU99" s="152"/>
      <c r="CV99" s="152"/>
      <c r="CW99" s="152"/>
      <c r="CX99" s="152"/>
      <c r="CY99" s="152"/>
      <c r="CZ99" s="152"/>
      <c r="DA99" s="152"/>
      <c r="DB99" s="152"/>
      <c r="DC99" s="152"/>
      <c r="DD99" s="152"/>
      <c r="DE99" s="152"/>
      <c r="DF99" s="54" t="s">
        <v>297</v>
      </c>
      <c r="DG99" s="54" t="s">
        <v>215</v>
      </c>
      <c r="DH99" s="153">
        <v>9500</v>
      </c>
      <c r="DI99" s="154"/>
      <c r="DJ99" s="154"/>
      <c r="DK99" s="154"/>
      <c r="DL99" s="154"/>
      <c r="DM99" s="154"/>
      <c r="DN99" s="154"/>
      <c r="DO99" s="154"/>
      <c r="DP99" s="154"/>
      <c r="DQ99" s="154"/>
      <c r="DR99" s="154"/>
      <c r="DS99" s="154"/>
      <c r="DT99" s="154"/>
      <c r="DU99" s="153">
        <v>9500</v>
      </c>
      <c r="DV99" s="154"/>
      <c r="DW99" s="154"/>
      <c r="DX99" s="154"/>
      <c r="DY99" s="154"/>
      <c r="DZ99" s="154"/>
      <c r="EA99" s="154"/>
      <c r="EB99" s="154"/>
      <c r="EC99" s="154"/>
      <c r="ED99" s="154"/>
      <c r="EE99" s="154"/>
      <c r="EF99" s="154"/>
      <c r="EG99" s="154"/>
      <c r="EH99" s="153">
        <v>9500</v>
      </c>
      <c r="EI99" s="154"/>
      <c r="EJ99" s="154"/>
      <c r="EK99" s="154"/>
      <c r="EL99" s="154"/>
      <c r="EM99" s="154"/>
      <c r="EN99" s="154"/>
      <c r="EO99" s="154"/>
      <c r="EP99" s="154"/>
      <c r="EQ99" s="154"/>
      <c r="ER99" s="154"/>
      <c r="ES99" s="154"/>
      <c r="ET99" s="154"/>
      <c r="EU99" s="82" t="s">
        <v>38</v>
      </c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83"/>
      <c r="FG99" s="84"/>
    </row>
    <row r="100" spans="1:163" s="12" customFormat="1" ht="11.25" customHeight="1">
      <c r="A100" s="418" t="s">
        <v>279</v>
      </c>
      <c r="B100" s="419"/>
      <c r="C100" s="419"/>
      <c r="D100" s="419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19"/>
      <c r="X100" s="419"/>
      <c r="Y100" s="419"/>
      <c r="Z100" s="419"/>
      <c r="AA100" s="419"/>
      <c r="AB100" s="419"/>
      <c r="AC100" s="419"/>
      <c r="AD100" s="419"/>
      <c r="AE100" s="419"/>
      <c r="AF100" s="419"/>
      <c r="AG100" s="419"/>
      <c r="AH100" s="419"/>
      <c r="AI100" s="419"/>
      <c r="AJ100" s="419"/>
      <c r="AK100" s="419"/>
      <c r="AL100" s="419"/>
      <c r="AM100" s="419"/>
      <c r="AN100" s="419"/>
      <c r="AO100" s="419"/>
      <c r="AP100" s="419"/>
      <c r="AQ100" s="419"/>
      <c r="AR100" s="419"/>
      <c r="AS100" s="419"/>
      <c r="AT100" s="419"/>
      <c r="AU100" s="419"/>
      <c r="AV100" s="419"/>
      <c r="AW100" s="419"/>
      <c r="AX100" s="419"/>
      <c r="AY100" s="419"/>
      <c r="AZ100" s="419"/>
      <c r="BA100" s="419"/>
      <c r="BB100" s="419"/>
      <c r="BC100" s="419"/>
      <c r="BD100" s="419"/>
      <c r="BE100" s="419"/>
      <c r="BF100" s="419"/>
      <c r="BG100" s="419"/>
      <c r="BH100" s="419"/>
      <c r="BI100" s="419"/>
      <c r="BJ100" s="419"/>
      <c r="BK100" s="419"/>
      <c r="BL100" s="419"/>
      <c r="BM100" s="419"/>
      <c r="BN100" s="419"/>
      <c r="BO100" s="419"/>
      <c r="BP100" s="419"/>
      <c r="BQ100" s="419"/>
      <c r="BR100" s="419"/>
      <c r="BS100" s="419"/>
      <c r="BT100" s="419"/>
      <c r="BU100" s="419"/>
      <c r="BV100" s="419"/>
      <c r="BW100" s="419"/>
      <c r="BX100" s="117" t="s">
        <v>255</v>
      </c>
      <c r="BY100" s="118"/>
      <c r="BZ100" s="118"/>
      <c r="CA100" s="118"/>
      <c r="CB100" s="118"/>
      <c r="CC100" s="118"/>
      <c r="CD100" s="118"/>
      <c r="CE100" s="119"/>
      <c r="CF100" s="120" t="s">
        <v>134</v>
      </c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 t="s">
        <v>236</v>
      </c>
      <c r="CT100" s="152"/>
      <c r="CU100" s="152"/>
      <c r="CV100" s="152"/>
      <c r="CW100" s="152"/>
      <c r="CX100" s="152"/>
      <c r="CY100" s="152"/>
      <c r="CZ100" s="152"/>
      <c r="DA100" s="152"/>
      <c r="DB100" s="152"/>
      <c r="DC100" s="152"/>
      <c r="DD100" s="152"/>
      <c r="DE100" s="152"/>
      <c r="DF100" s="54" t="s">
        <v>201</v>
      </c>
      <c r="DG100" s="54" t="s">
        <v>280</v>
      </c>
      <c r="DH100" s="153"/>
      <c r="DI100" s="154"/>
      <c r="DJ100" s="154"/>
      <c r="DK100" s="154"/>
      <c r="DL100" s="154"/>
      <c r="DM100" s="154"/>
      <c r="DN100" s="154"/>
      <c r="DO100" s="154"/>
      <c r="DP100" s="154"/>
      <c r="DQ100" s="154"/>
      <c r="DR100" s="154"/>
      <c r="DS100" s="154"/>
      <c r="DT100" s="154"/>
      <c r="DU100" s="153"/>
      <c r="DV100" s="154"/>
      <c r="DW100" s="154"/>
      <c r="DX100" s="154"/>
      <c r="DY100" s="154"/>
      <c r="DZ100" s="154"/>
      <c r="EA100" s="154"/>
      <c r="EB100" s="154"/>
      <c r="EC100" s="154"/>
      <c r="ED100" s="154"/>
      <c r="EE100" s="154"/>
      <c r="EF100" s="154"/>
      <c r="EG100" s="154"/>
      <c r="EH100" s="153"/>
      <c r="EI100" s="154"/>
      <c r="EJ100" s="154"/>
      <c r="EK100" s="154"/>
      <c r="EL100" s="154"/>
      <c r="EM100" s="154"/>
      <c r="EN100" s="154"/>
      <c r="EO100" s="154"/>
      <c r="EP100" s="154"/>
      <c r="EQ100" s="154"/>
      <c r="ER100" s="154"/>
      <c r="ES100" s="154"/>
      <c r="ET100" s="154"/>
      <c r="EU100" s="82" t="s">
        <v>38</v>
      </c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4"/>
    </row>
    <row r="101" spans="1:163" s="12" customFormat="1" ht="12.75" customHeight="1">
      <c r="A101" s="519"/>
      <c r="B101" s="520"/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520"/>
      <c r="AC101" s="520"/>
      <c r="AD101" s="520"/>
      <c r="AE101" s="520"/>
      <c r="AF101" s="520"/>
      <c r="AG101" s="520"/>
      <c r="AH101" s="520"/>
      <c r="AI101" s="520"/>
      <c r="AJ101" s="520"/>
      <c r="AK101" s="520"/>
      <c r="AL101" s="520"/>
      <c r="AM101" s="520"/>
      <c r="AN101" s="520"/>
      <c r="AO101" s="520"/>
      <c r="AP101" s="520"/>
      <c r="AQ101" s="520"/>
      <c r="AR101" s="520"/>
      <c r="AS101" s="520"/>
      <c r="AT101" s="520"/>
      <c r="AU101" s="520"/>
      <c r="AV101" s="520"/>
      <c r="AW101" s="520"/>
      <c r="AX101" s="520"/>
      <c r="AY101" s="520"/>
      <c r="AZ101" s="520"/>
      <c r="BA101" s="520"/>
      <c r="BB101" s="520"/>
      <c r="BC101" s="520"/>
      <c r="BD101" s="520"/>
      <c r="BE101" s="520"/>
      <c r="BF101" s="520"/>
      <c r="BG101" s="520"/>
      <c r="BH101" s="520"/>
      <c r="BI101" s="520"/>
      <c r="BJ101" s="520"/>
      <c r="BK101" s="520"/>
      <c r="BL101" s="520"/>
      <c r="BM101" s="520"/>
      <c r="BN101" s="520"/>
      <c r="BO101" s="520"/>
      <c r="BP101" s="520"/>
      <c r="BQ101" s="520"/>
      <c r="BR101" s="520"/>
      <c r="BS101" s="520"/>
      <c r="BT101" s="520"/>
      <c r="BU101" s="520"/>
      <c r="BV101" s="520"/>
      <c r="BW101" s="521"/>
      <c r="BX101" s="440"/>
      <c r="BY101" s="178"/>
      <c r="BZ101" s="178"/>
      <c r="CA101" s="178"/>
      <c r="CB101" s="178"/>
      <c r="CC101" s="178"/>
      <c r="CD101" s="178"/>
      <c r="CE101" s="179"/>
      <c r="CF101" s="420"/>
      <c r="CG101" s="420"/>
      <c r="CH101" s="420"/>
      <c r="CI101" s="420"/>
      <c r="CJ101" s="420"/>
      <c r="CK101" s="420"/>
      <c r="CL101" s="420"/>
      <c r="CM101" s="420"/>
      <c r="CN101" s="420"/>
      <c r="CO101" s="420"/>
      <c r="CP101" s="420"/>
      <c r="CQ101" s="420"/>
      <c r="CR101" s="420"/>
      <c r="CS101" s="177"/>
      <c r="CT101" s="407"/>
      <c r="CU101" s="407"/>
      <c r="CV101" s="407"/>
      <c r="CW101" s="407"/>
      <c r="CX101" s="407"/>
      <c r="CY101" s="407"/>
      <c r="CZ101" s="407"/>
      <c r="DA101" s="407"/>
      <c r="DB101" s="407"/>
      <c r="DC101" s="407"/>
      <c r="DD101" s="407"/>
      <c r="DE101" s="408"/>
      <c r="DF101" s="23"/>
      <c r="DG101" s="58"/>
      <c r="DH101" s="409">
        <f>SUM(DH102:DT106)</f>
        <v>274710</v>
      </c>
      <c r="DI101" s="410"/>
      <c r="DJ101" s="410"/>
      <c r="DK101" s="410"/>
      <c r="DL101" s="410"/>
      <c r="DM101" s="410"/>
      <c r="DN101" s="410"/>
      <c r="DO101" s="410"/>
      <c r="DP101" s="410"/>
      <c r="DQ101" s="410"/>
      <c r="DR101" s="410"/>
      <c r="DS101" s="410"/>
      <c r="DT101" s="411"/>
      <c r="DU101" s="409">
        <f>SUM(DU102:EG106)</f>
        <v>274710</v>
      </c>
      <c r="DV101" s="410"/>
      <c r="DW101" s="410"/>
      <c r="DX101" s="410"/>
      <c r="DY101" s="410"/>
      <c r="DZ101" s="410"/>
      <c r="EA101" s="410"/>
      <c r="EB101" s="410"/>
      <c r="EC101" s="410"/>
      <c r="ED101" s="410"/>
      <c r="EE101" s="410"/>
      <c r="EF101" s="410"/>
      <c r="EG101" s="411"/>
      <c r="EH101" s="409">
        <f>SUM(EH102:ET106)</f>
        <v>274710</v>
      </c>
      <c r="EI101" s="410"/>
      <c r="EJ101" s="410"/>
      <c r="EK101" s="410"/>
      <c r="EL101" s="410"/>
      <c r="EM101" s="410"/>
      <c r="EN101" s="410"/>
      <c r="EO101" s="410"/>
      <c r="EP101" s="410"/>
      <c r="EQ101" s="410"/>
      <c r="ER101" s="410"/>
      <c r="ES101" s="410"/>
      <c r="ET101" s="411"/>
      <c r="EU101" s="428" t="s">
        <v>38</v>
      </c>
      <c r="EV101" s="429"/>
      <c r="EW101" s="429"/>
      <c r="EX101" s="429"/>
      <c r="EY101" s="429"/>
      <c r="EZ101" s="429"/>
      <c r="FA101" s="429"/>
      <c r="FB101" s="429"/>
      <c r="FC101" s="429"/>
      <c r="FD101" s="429"/>
      <c r="FE101" s="429"/>
      <c r="FF101" s="429"/>
      <c r="FG101" s="430"/>
    </row>
    <row r="102" spans="1:163" ht="11.25" customHeight="1">
      <c r="A102" s="114" t="s">
        <v>224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6"/>
      <c r="BX102" s="117" t="s">
        <v>256</v>
      </c>
      <c r="BY102" s="118"/>
      <c r="BZ102" s="118"/>
      <c r="CA102" s="118"/>
      <c r="CB102" s="118"/>
      <c r="CC102" s="118"/>
      <c r="CD102" s="118"/>
      <c r="CE102" s="119"/>
      <c r="CF102" s="120" t="s">
        <v>134</v>
      </c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40" t="s">
        <v>190</v>
      </c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1"/>
      <c r="DE102" s="142"/>
      <c r="DF102" s="59" t="s">
        <v>309</v>
      </c>
      <c r="DG102" s="17" t="s">
        <v>217</v>
      </c>
      <c r="DH102" s="143">
        <v>118710</v>
      </c>
      <c r="DI102" s="144"/>
      <c r="DJ102" s="144"/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5"/>
      <c r="DU102" s="146">
        <v>118710</v>
      </c>
      <c r="DV102" s="147"/>
      <c r="DW102" s="147"/>
      <c r="DX102" s="147"/>
      <c r="DY102" s="147"/>
      <c r="DZ102" s="147"/>
      <c r="EA102" s="147"/>
      <c r="EB102" s="147"/>
      <c r="EC102" s="147"/>
      <c r="ED102" s="147"/>
      <c r="EE102" s="147"/>
      <c r="EF102" s="147"/>
      <c r="EG102" s="148"/>
      <c r="EH102" s="146">
        <v>118710</v>
      </c>
      <c r="EI102" s="147"/>
      <c r="EJ102" s="147"/>
      <c r="EK102" s="147"/>
      <c r="EL102" s="147"/>
      <c r="EM102" s="147"/>
      <c r="EN102" s="147"/>
      <c r="EO102" s="147"/>
      <c r="EP102" s="147"/>
      <c r="EQ102" s="147"/>
      <c r="ER102" s="147"/>
      <c r="ES102" s="147"/>
      <c r="ET102" s="148"/>
      <c r="EU102" s="82" t="s">
        <v>38</v>
      </c>
      <c r="EV102" s="83"/>
      <c r="EW102" s="83"/>
      <c r="EX102" s="83"/>
      <c r="EY102" s="83"/>
      <c r="EZ102" s="83"/>
      <c r="FA102" s="83"/>
      <c r="FB102" s="83"/>
      <c r="FC102" s="83"/>
      <c r="FD102" s="83"/>
      <c r="FE102" s="83"/>
      <c r="FF102" s="83"/>
      <c r="FG102" s="84"/>
    </row>
    <row r="103" spans="1:163" ht="11.25" customHeight="1">
      <c r="A103" s="114" t="s">
        <v>224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6"/>
      <c r="BX103" s="117" t="s">
        <v>135</v>
      </c>
      <c r="BY103" s="118"/>
      <c r="BZ103" s="118"/>
      <c r="CA103" s="118"/>
      <c r="CB103" s="118"/>
      <c r="CC103" s="118"/>
      <c r="CD103" s="118"/>
      <c r="CE103" s="119"/>
      <c r="CF103" s="120" t="s">
        <v>134</v>
      </c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40" t="s">
        <v>190</v>
      </c>
      <c r="CT103" s="141"/>
      <c r="CU103" s="141"/>
      <c r="CV103" s="141"/>
      <c r="CW103" s="141"/>
      <c r="CX103" s="141"/>
      <c r="CY103" s="141"/>
      <c r="CZ103" s="141"/>
      <c r="DA103" s="141"/>
      <c r="DB103" s="141"/>
      <c r="DC103" s="141"/>
      <c r="DD103" s="141"/>
      <c r="DE103" s="142"/>
      <c r="DF103" s="13" t="s">
        <v>237</v>
      </c>
      <c r="DG103" s="17" t="s">
        <v>217</v>
      </c>
      <c r="DH103" s="143"/>
      <c r="DI103" s="144"/>
      <c r="DJ103" s="144"/>
      <c r="DK103" s="144"/>
      <c r="DL103" s="144"/>
      <c r="DM103" s="144"/>
      <c r="DN103" s="144"/>
      <c r="DO103" s="144"/>
      <c r="DP103" s="144"/>
      <c r="DQ103" s="144"/>
      <c r="DR103" s="144"/>
      <c r="DS103" s="144"/>
      <c r="DT103" s="145"/>
      <c r="DU103" s="146"/>
      <c r="DV103" s="147"/>
      <c r="DW103" s="147"/>
      <c r="DX103" s="147"/>
      <c r="DY103" s="147"/>
      <c r="DZ103" s="147"/>
      <c r="EA103" s="147"/>
      <c r="EB103" s="147"/>
      <c r="EC103" s="147"/>
      <c r="ED103" s="147"/>
      <c r="EE103" s="147"/>
      <c r="EF103" s="147"/>
      <c r="EG103" s="148"/>
      <c r="EH103" s="146"/>
      <c r="EI103" s="147"/>
      <c r="EJ103" s="147"/>
      <c r="EK103" s="147"/>
      <c r="EL103" s="147"/>
      <c r="EM103" s="147"/>
      <c r="EN103" s="147"/>
      <c r="EO103" s="147"/>
      <c r="EP103" s="147"/>
      <c r="EQ103" s="147"/>
      <c r="ER103" s="147"/>
      <c r="ES103" s="147"/>
      <c r="ET103" s="148"/>
      <c r="EU103" s="82" t="s">
        <v>38</v>
      </c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  <c r="FF103" s="83"/>
      <c r="FG103" s="84"/>
    </row>
    <row r="104" spans="1:163" s="47" customFormat="1" ht="11.25" customHeight="1">
      <c r="A104" s="114" t="s">
        <v>224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6"/>
      <c r="BX104" s="117" t="s">
        <v>135</v>
      </c>
      <c r="BY104" s="118"/>
      <c r="BZ104" s="118"/>
      <c r="CA104" s="118"/>
      <c r="CB104" s="118"/>
      <c r="CC104" s="118"/>
      <c r="CD104" s="118"/>
      <c r="CE104" s="119"/>
      <c r="CF104" s="120" t="s">
        <v>134</v>
      </c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40" t="s">
        <v>236</v>
      </c>
      <c r="CT104" s="141"/>
      <c r="CU104" s="141"/>
      <c r="CV104" s="141"/>
      <c r="CW104" s="141"/>
      <c r="CX104" s="141"/>
      <c r="CY104" s="141"/>
      <c r="CZ104" s="141"/>
      <c r="DA104" s="141"/>
      <c r="DB104" s="141"/>
      <c r="DC104" s="141"/>
      <c r="DD104" s="141"/>
      <c r="DE104" s="142"/>
      <c r="DF104" s="13" t="s">
        <v>201</v>
      </c>
      <c r="DG104" s="17" t="s">
        <v>217</v>
      </c>
      <c r="DH104" s="143"/>
      <c r="DI104" s="144"/>
      <c r="DJ104" s="144"/>
      <c r="DK104" s="144"/>
      <c r="DL104" s="144"/>
      <c r="DM104" s="144"/>
      <c r="DN104" s="144"/>
      <c r="DO104" s="144"/>
      <c r="DP104" s="144"/>
      <c r="DQ104" s="144"/>
      <c r="DR104" s="144"/>
      <c r="DS104" s="144"/>
      <c r="DT104" s="145"/>
      <c r="DU104" s="146"/>
      <c r="DV104" s="147"/>
      <c r="DW104" s="147"/>
      <c r="DX104" s="147"/>
      <c r="DY104" s="147"/>
      <c r="DZ104" s="147"/>
      <c r="EA104" s="147"/>
      <c r="EB104" s="147"/>
      <c r="EC104" s="147"/>
      <c r="ED104" s="147"/>
      <c r="EE104" s="147"/>
      <c r="EF104" s="147"/>
      <c r="EG104" s="148"/>
      <c r="EH104" s="146"/>
      <c r="EI104" s="147"/>
      <c r="EJ104" s="147"/>
      <c r="EK104" s="147"/>
      <c r="EL104" s="147"/>
      <c r="EM104" s="147"/>
      <c r="EN104" s="147"/>
      <c r="EO104" s="147"/>
      <c r="EP104" s="147"/>
      <c r="EQ104" s="147"/>
      <c r="ER104" s="147"/>
      <c r="ES104" s="147"/>
      <c r="ET104" s="148"/>
      <c r="EU104" s="82" t="s">
        <v>38</v>
      </c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  <c r="FF104" s="83"/>
      <c r="FG104" s="84"/>
    </row>
    <row r="105" spans="1:163" s="52" customFormat="1" ht="11.25" customHeight="1">
      <c r="A105" s="135" t="s">
        <v>272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7"/>
      <c r="BX105" s="155" t="s">
        <v>136</v>
      </c>
      <c r="BY105" s="156"/>
      <c r="BZ105" s="156"/>
      <c r="CA105" s="156"/>
      <c r="CB105" s="156"/>
      <c r="CC105" s="156"/>
      <c r="CD105" s="156"/>
      <c r="CE105" s="157"/>
      <c r="CF105" s="121" t="s">
        <v>134</v>
      </c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39"/>
      <c r="CS105" s="121" t="s">
        <v>190</v>
      </c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39"/>
      <c r="DF105" s="59" t="s">
        <v>314</v>
      </c>
      <c r="DG105" s="17" t="s">
        <v>218</v>
      </c>
      <c r="DH105" s="123"/>
      <c r="DI105" s="124"/>
      <c r="DJ105" s="124"/>
      <c r="DK105" s="124"/>
      <c r="DL105" s="124"/>
      <c r="DM105" s="124"/>
      <c r="DN105" s="124"/>
      <c r="DO105" s="124"/>
      <c r="DP105" s="124"/>
      <c r="DQ105" s="124"/>
      <c r="DR105" s="124"/>
      <c r="DS105" s="124"/>
      <c r="DT105" s="125"/>
      <c r="DU105" s="96"/>
      <c r="DV105" s="126"/>
      <c r="DW105" s="126"/>
      <c r="DX105" s="126"/>
      <c r="DY105" s="126"/>
      <c r="DZ105" s="126"/>
      <c r="EA105" s="126"/>
      <c r="EB105" s="126"/>
      <c r="EC105" s="126"/>
      <c r="ED105" s="126"/>
      <c r="EE105" s="126"/>
      <c r="EF105" s="126"/>
      <c r="EG105" s="127"/>
      <c r="EH105" s="96"/>
      <c r="EI105" s="126"/>
      <c r="EJ105" s="126"/>
      <c r="EK105" s="126"/>
      <c r="EL105" s="126"/>
      <c r="EM105" s="126"/>
      <c r="EN105" s="126"/>
      <c r="EO105" s="126"/>
      <c r="EP105" s="126"/>
      <c r="EQ105" s="126"/>
      <c r="ER105" s="126"/>
      <c r="ES105" s="126"/>
      <c r="ET105" s="127"/>
      <c r="EU105" s="82" t="s">
        <v>38</v>
      </c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83"/>
      <c r="FG105" s="84"/>
    </row>
    <row r="106" spans="1:163" ht="39.75" customHeight="1">
      <c r="A106" s="135" t="s">
        <v>272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7"/>
      <c r="BX106" s="155" t="s">
        <v>136</v>
      </c>
      <c r="BY106" s="156"/>
      <c r="BZ106" s="156"/>
      <c r="CA106" s="156"/>
      <c r="CB106" s="156"/>
      <c r="CC106" s="156"/>
      <c r="CD106" s="156"/>
      <c r="CE106" s="157"/>
      <c r="CF106" s="121" t="s">
        <v>134</v>
      </c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39"/>
      <c r="CS106" s="121" t="s">
        <v>190</v>
      </c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39"/>
      <c r="DF106" s="59" t="s">
        <v>309</v>
      </c>
      <c r="DG106" s="17" t="s">
        <v>218</v>
      </c>
      <c r="DH106" s="123">
        <v>156000</v>
      </c>
      <c r="DI106" s="124"/>
      <c r="DJ106" s="124"/>
      <c r="DK106" s="124"/>
      <c r="DL106" s="124"/>
      <c r="DM106" s="124"/>
      <c r="DN106" s="124"/>
      <c r="DO106" s="124"/>
      <c r="DP106" s="124"/>
      <c r="DQ106" s="124"/>
      <c r="DR106" s="124"/>
      <c r="DS106" s="124"/>
      <c r="DT106" s="125"/>
      <c r="DU106" s="96">
        <v>156000</v>
      </c>
      <c r="DV106" s="126"/>
      <c r="DW106" s="126"/>
      <c r="DX106" s="126"/>
      <c r="DY106" s="126"/>
      <c r="DZ106" s="126"/>
      <c r="EA106" s="126"/>
      <c r="EB106" s="126"/>
      <c r="EC106" s="126"/>
      <c r="ED106" s="126"/>
      <c r="EE106" s="126"/>
      <c r="EF106" s="126"/>
      <c r="EG106" s="127"/>
      <c r="EH106" s="96">
        <v>156000</v>
      </c>
      <c r="EI106" s="126"/>
      <c r="EJ106" s="126"/>
      <c r="EK106" s="126"/>
      <c r="EL106" s="126"/>
      <c r="EM106" s="126"/>
      <c r="EN106" s="126"/>
      <c r="EO106" s="126"/>
      <c r="EP106" s="126"/>
      <c r="EQ106" s="126"/>
      <c r="ER106" s="126"/>
      <c r="ES106" s="126"/>
      <c r="ET106" s="127"/>
      <c r="EU106" s="82" t="s">
        <v>38</v>
      </c>
      <c r="EV106" s="83"/>
      <c r="EW106" s="83"/>
      <c r="EX106" s="83"/>
      <c r="EY106" s="83"/>
      <c r="EZ106" s="83"/>
      <c r="FA106" s="83"/>
      <c r="FB106" s="83"/>
      <c r="FC106" s="83"/>
      <c r="FD106" s="83"/>
      <c r="FE106" s="83"/>
      <c r="FF106" s="83"/>
      <c r="FG106" s="84"/>
    </row>
    <row r="107" spans="1:163" s="12" customFormat="1" ht="11.25" customHeight="1">
      <c r="A107" s="437"/>
      <c r="B107" s="438"/>
      <c r="C107" s="438"/>
      <c r="D107" s="438"/>
      <c r="E107" s="438"/>
      <c r="F107" s="438"/>
      <c r="G107" s="438"/>
      <c r="H107" s="438"/>
      <c r="I107" s="438"/>
      <c r="J107" s="438"/>
      <c r="K107" s="438"/>
      <c r="L107" s="438"/>
      <c r="M107" s="438"/>
      <c r="N107" s="438"/>
      <c r="O107" s="438"/>
      <c r="P107" s="438"/>
      <c r="Q107" s="438"/>
      <c r="R107" s="438"/>
      <c r="S107" s="438"/>
      <c r="T107" s="438"/>
      <c r="U107" s="438"/>
      <c r="V107" s="438"/>
      <c r="W107" s="438"/>
      <c r="X107" s="438"/>
      <c r="Y107" s="438"/>
      <c r="Z107" s="438"/>
      <c r="AA107" s="438"/>
      <c r="AB107" s="438"/>
      <c r="AC107" s="438"/>
      <c r="AD107" s="438"/>
      <c r="AE107" s="438"/>
      <c r="AF107" s="438"/>
      <c r="AG107" s="438"/>
      <c r="AH107" s="438"/>
      <c r="AI107" s="438"/>
      <c r="AJ107" s="438"/>
      <c r="AK107" s="438"/>
      <c r="AL107" s="438"/>
      <c r="AM107" s="438"/>
      <c r="AN107" s="438"/>
      <c r="AO107" s="438"/>
      <c r="AP107" s="438"/>
      <c r="AQ107" s="438"/>
      <c r="AR107" s="438"/>
      <c r="AS107" s="438"/>
      <c r="AT107" s="438"/>
      <c r="AU107" s="438"/>
      <c r="AV107" s="438"/>
      <c r="AW107" s="438"/>
      <c r="AX107" s="438"/>
      <c r="AY107" s="438"/>
      <c r="AZ107" s="438"/>
      <c r="BA107" s="438"/>
      <c r="BB107" s="438"/>
      <c r="BC107" s="438"/>
      <c r="BD107" s="438"/>
      <c r="BE107" s="438"/>
      <c r="BF107" s="438"/>
      <c r="BG107" s="438"/>
      <c r="BH107" s="438"/>
      <c r="BI107" s="438"/>
      <c r="BJ107" s="438"/>
      <c r="BK107" s="438"/>
      <c r="BL107" s="438"/>
      <c r="BM107" s="438"/>
      <c r="BN107" s="438"/>
      <c r="BO107" s="438"/>
      <c r="BP107" s="438"/>
      <c r="BQ107" s="438"/>
      <c r="BR107" s="438"/>
      <c r="BS107" s="438"/>
      <c r="BT107" s="438"/>
      <c r="BU107" s="438"/>
      <c r="BV107" s="438"/>
      <c r="BW107" s="439"/>
      <c r="BX107" s="440"/>
      <c r="BY107" s="178"/>
      <c r="BZ107" s="178"/>
      <c r="CA107" s="178"/>
      <c r="CB107" s="178"/>
      <c r="CC107" s="178"/>
      <c r="CD107" s="178"/>
      <c r="CE107" s="179"/>
      <c r="CF107" s="420"/>
      <c r="CG107" s="420"/>
      <c r="CH107" s="420"/>
      <c r="CI107" s="420"/>
      <c r="CJ107" s="420"/>
      <c r="CK107" s="420"/>
      <c r="CL107" s="420"/>
      <c r="CM107" s="420"/>
      <c r="CN107" s="420"/>
      <c r="CO107" s="420"/>
      <c r="CP107" s="420"/>
      <c r="CQ107" s="420"/>
      <c r="CR107" s="420"/>
      <c r="CS107" s="177"/>
      <c r="CT107" s="407"/>
      <c r="CU107" s="407"/>
      <c r="CV107" s="407"/>
      <c r="CW107" s="407"/>
      <c r="CX107" s="407"/>
      <c r="CY107" s="407"/>
      <c r="CZ107" s="407"/>
      <c r="DA107" s="407"/>
      <c r="DB107" s="407"/>
      <c r="DC107" s="407"/>
      <c r="DD107" s="407"/>
      <c r="DE107" s="408"/>
      <c r="DF107" s="23"/>
      <c r="DG107" s="58"/>
      <c r="DH107" s="409">
        <f>SUM(DH108:DT111)</f>
        <v>81475</v>
      </c>
      <c r="DI107" s="410"/>
      <c r="DJ107" s="410"/>
      <c r="DK107" s="410"/>
      <c r="DL107" s="410"/>
      <c r="DM107" s="410"/>
      <c r="DN107" s="410"/>
      <c r="DO107" s="410"/>
      <c r="DP107" s="410"/>
      <c r="DQ107" s="410"/>
      <c r="DR107" s="410"/>
      <c r="DS107" s="410"/>
      <c r="DT107" s="411"/>
      <c r="DU107" s="409">
        <f aca="true" t="shared" si="20" ref="DU107">SUM(DU108:EG111)</f>
        <v>454769.46</v>
      </c>
      <c r="DV107" s="410"/>
      <c r="DW107" s="410"/>
      <c r="DX107" s="410"/>
      <c r="DY107" s="410"/>
      <c r="DZ107" s="410"/>
      <c r="EA107" s="410"/>
      <c r="EB107" s="410"/>
      <c r="EC107" s="410"/>
      <c r="ED107" s="410"/>
      <c r="EE107" s="410"/>
      <c r="EF107" s="410"/>
      <c r="EG107" s="411"/>
      <c r="EH107" s="409">
        <f aca="true" t="shared" si="21" ref="EH107">SUM(EH108:ET111)</f>
        <v>68550.75</v>
      </c>
      <c r="EI107" s="410"/>
      <c r="EJ107" s="410"/>
      <c r="EK107" s="410"/>
      <c r="EL107" s="410"/>
      <c r="EM107" s="410"/>
      <c r="EN107" s="410"/>
      <c r="EO107" s="410"/>
      <c r="EP107" s="410"/>
      <c r="EQ107" s="410"/>
      <c r="ER107" s="410"/>
      <c r="ES107" s="410"/>
      <c r="ET107" s="411"/>
      <c r="EU107" s="428" t="s">
        <v>38</v>
      </c>
      <c r="EV107" s="429"/>
      <c r="EW107" s="429"/>
      <c r="EX107" s="429"/>
      <c r="EY107" s="429"/>
      <c r="EZ107" s="429"/>
      <c r="FA107" s="429"/>
      <c r="FB107" s="429"/>
      <c r="FC107" s="429"/>
      <c r="FD107" s="429"/>
      <c r="FE107" s="429"/>
      <c r="FF107" s="429"/>
      <c r="FG107" s="430"/>
    </row>
    <row r="108" spans="1:163" s="39" customFormat="1" ht="11.25" customHeight="1">
      <c r="A108" s="114" t="s">
        <v>273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6"/>
      <c r="BX108" s="117" t="s">
        <v>137</v>
      </c>
      <c r="BY108" s="118"/>
      <c r="BZ108" s="118"/>
      <c r="CA108" s="118"/>
      <c r="CB108" s="118"/>
      <c r="CC108" s="118"/>
      <c r="CD108" s="118"/>
      <c r="CE108" s="119"/>
      <c r="CF108" s="120" t="s">
        <v>134</v>
      </c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1" t="s">
        <v>236</v>
      </c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72"/>
      <c r="DF108" s="54" t="s">
        <v>201</v>
      </c>
      <c r="DG108" s="17" t="s">
        <v>220</v>
      </c>
      <c r="DH108" s="143"/>
      <c r="DI108" s="144"/>
      <c r="DJ108" s="144"/>
      <c r="DK108" s="144"/>
      <c r="DL108" s="144"/>
      <c r="DM108" s="144"/>
      <c r="DN108" s="144"/>
      <c r="DO108" s="144"/>
      <c r="DP108" s="144"/>
      <c r="DQ108" s="144"/>
      <c r="DR108" s="144"/>
      <c r="DS108" s="144"/>
      <c r="DT108" s="145"/>
      <c r="DU108" s="146"/>
      <c r="DV108" s="147"/>
      <c r="DW108" s="147"/>
      <c r="DX108" s="147"/>
      <c r="DY108" s="147"/>
      <c r="DZ108" s="147"/>
      <c r="EA108" s="147"/>
      <c r="EB108" s="147"/>
      <c r="EC108" s="147"/>
      <c r="ED108" s="147"/>
      <c r="EE108" s="147"/>
      <c r="EF108" s="147"/>
      <c r="EG108" s="148"/>
      <c r="EH108" s="146"/>
      <c r="EI108" s="147"/>
      <c r="EJ108" s="147"/>
      <c r="EK108" s="147"/>
      <c r="EL108" s="147"/>
      <c r="EM108" s="147"/>
      <c r="EN108" s="147"/>
      <c r="EO108" s="147"/>
      <c r="EP108" s="147"/>
      <c r="EQ108" s="147"/>
      <c r="ER108" s="147"/>
      <c r="ES108" s="147"/>
      <c r="ET108" s="148"/>
      <c r="EU108" s="82" t="s">
        <v>38</v>
      </c>
      <c r="EV108" s="83"/>
      <c r="EW108" s="83"/>
      <c r="EX108" s="83"/>
      <c r="EY108" s="83"/>
      <c r="EZ108" s="83"/>
      <c r="FA108" s="83"/>
      <c r="FB108" s="83"/>
      <c r="FC108" s="83"/>
      <c r="FD108" s="83"/>
      <c r="FE108" s="83"/>
      <c r="FF108" s="83"/>
      <c r="FG108" s="84"/>
    </row>
    <row r="109" spans="1:163" s="52" customFormat="1" ht="11.25" customHeight="1">
      <c r="A109" s="114" t="s">
        <v>273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6"/>
      <c r="BX109" s="117" t="s">
        <v>257</v>
      </c>
      <c r="BY109" s="118"/>
      <c r="BZ109" s="118"/>
      <c r="CA109" s="118"/>
      <c r="CB109" s="118"/>
      <c r="CC109" s="118"/>
      <c r="CD109" s="118"/>
      <c r="CE109" s="119"/>
      <c r="CF109" s="120" t="s">
        <v>134</v>
      </c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40" t="s">
        <v>310</v>
      </c>
      <c r="CT109" s="141"/>
      <c r="CU109" s="141"/>
      <c r="CV109" s="141"/>
      <c r="CW109" s="141"/>
      <c r="CX109" s="141"/>
      <c r="CY109" s="141"/>
      <c r="CZ109" s="141"/>
      <c r="DA109" s="141"/>
      <c r="DB109" s="141"/>
      <c r="DC109" s="141"/>
      <c r="DD109" s="141"/>
      <c r="DE109" s="142"/>
      <c r="DF109" s="54" t="s">
        <v>311</v>
      </c>
      <c r="DG109" s="17" t="s">
        <v>220</v>
      </c>
      <c r="DH109" s="143">
        <v>81475</v>
      </c>
      <c r="DI109" s="144"/>
      <c r="DJ109" s="144"/>
      <c r="DK109" s="144"/>
      <c r="DL109" s="144"/>
      <c r="DM109" s="144"/>
      <c r="DN109" s="144"/>
      <c r="DO109" s="144"/>
      <c r="DP109" s="144"/>
      <c r="DQ109" s="144"/>
      <c r="DR109" s="144"/>
      <c r="DS109" s="144"/>
      <c r="DT109" s="145"/>
      <c r="DU109" s="146">
        <v>74769.46</v>
      </c>
      <c r="DV109" s="147"/>
      <c r="DW109" s="147"/>
      <c r="DX109" s="147"/>
      <c r="DY109" s="147"/>
      <c r="DZ109" s="147"/>
      <c r="EA109" s="147"/>
      <c r="EB109" s="147"/>
      <c r="EC109" s="147"/>
      <c r="ED109" s="147"/>
      <c r="EE109" s="147"/>
      <c r="EF109" s="147"/>
      <c r="EG109" s="148"/>
      <c r="EH109" s="146">
        <v>68550.75</v>
      </c>
      <c r="EI109" s="147"/>
      <c r="EJ109" s="147"/>
      <c r="EK109" s="147"/>
      <c r="EL109" s="147"/>
      <c r="EM109" s="147"/>
      <c r="EN109" s="147"/>
      <c r="EO109" s="147"/>
      <c r="EP109" s="147"/>
      <c r="EQ109" s="147"/>
      <c r="ER109" s="147"/>
      <c r="ES109" s="147"/>
      <c r="ET109" s="148"/>
      <c r="EU109" s="82" t="s">
        <v>38</v>
      </c>
      <c r="EV109" s="83"/>
      <c r="EW109" s="83"/>
      <c r="EX109" s="83"/>
      <c r="EY109" s="83"/>
      <c r="EZ109" s="83"/>
      <c r="FA109" s="83"/>
      <c r="FB109" s="83"/>
      <c r="FC109" s="83"/>
      <c r="FD109" s="83"/>
      <c r="FE109" s="83"/>
      <c r="FF109" s="83"/>
      <c r="FG109" s="84"/>
    </row>
    <row r="110" spans="1:163" s="52" customFormat="1" ht="11.25" customHeight="1">
      <c r="A110" s="114" t="s">
        <v>273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6"/>
      <c r="BX110" s="117" t="s">
        <v>257</v>
      </c>
      <c r="BY110" s="118"/>
      <c r="BZ110" s="118"/>
      <c r="CA110" s="118"/>
      <c r="CB110" s="118"/>
      <c r="CC110" s="118"/>
      <c r="CD110" s="118"/>
      <c r="CE110" s="119"/>
      <c r="CF110" s="120" t="s">
        <v>134</v>
      </c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40" t="s">
        <v>268</v>
      </c>
      <c r="CT110" s="141"/>
      <c r="CU110" s="141"/>
      <c r="CV110" s="141"/>
      <c r="CW110" s="141"/>
      <c r="CX110" s="141"/>
      <c r="CY110" s="141"/>
      <c r="CZ110" s="141"/>
      <c r="DA110" s="141"/>
      <c r="DB110" s="141"/>
      <c r="DC110" s="141"/>
      <c r="DD110" s="141"/>
      <c r="DE110" s="142"/>
      <c r="DF110" s="13" t="s">
        <v>319</v>
      </c>
      <c r="DG110" s="17" t="s">
        <v>220</v>
      </c>
      <c r="DH110" s="143"/>
      <c r="DI110" s="144"/>
      <c r="DJ110" s="144"/>
      <c r="DK110" s="144"/>
      <c r="DL110" s="144"/>
      <c r="DM110" s="144"/>
      <c r="DN110" s="144"/>
      <c r="DO110" s="144"/>
      <c r="DP110" s="144"/>
      <c r="DQ110" s="144"/>
      <c r="DR110" s="144"/>
      <c r="DS110" s="144"/>
      <c r="DT110" s="145"/>
      <c r="DU110" s="146">
        <v>30000</v>
      </c>
      <c r="DV110" s="147"/>
      <c r="DW110" s="147"/>
      <c r="DX110" s="147"/>
      <c r="DY110" s="147"/>
      <c r="DZ110" s="147"/>
      <c r="EA110" s="147"/>
      <c r="EB110" s="147"/>
      <c r="EC110" s="147"/>
      <c r="ED110" s="147"/>
      <c r="EE110" s="147"/>
      <c r="EF110" s="147"/>
      <c r="EG110" s="148"/>
      <c r="EH110" s="146"/>
      <c r="EI110" s="147"/>
      <c r="EJ110" s="147"/>
      <c r="EK110" s="147"/>
      <c r="EL110" s="147"/>
      <c r="EM110" s="147"/>
      <c r="EN110" s="147"/>
      <c r="EO110" s="147"/>
      <c r="EP110" s="147"/>
      <c r="EQ110" s="147"/>
      <c r="ER110" s="147"/>
      <c r="ES110" s="147"/>
      <c r="ET110" s="148"/>
      <c r="EU110" s="82" t="s">
        <v>38</v>
      </c>
      <c r="EV110" s="83"/>
      <c r="EW110" s="83"/>
      <c r="EX110" s="83"/>
      <c r="EY110" s="83"/>
      <c r="EZ110" s="83"/>
      <c r="FA110" s="83"/>
      <c r="FB110" s="83"/>
      <c r="FC110" s="83"/>
      <c r="FD110" s="83"/>
      <c r="FE110" s="83"/>
      <c r="FF110" s="83"/>
      <c r="FG110" s="84"/>
    </row>
    <row r="111" spans="1:163" ht="12" customHeight="1">
      <c r="A111" s="114" t="s">
        <v>273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6"/>
      <c r="BX111" s="117" t="s">
        <v>257</v>
      </c>
      <c r="BY111" s="118"/>
      <c r="BZ111" s="118"/>
      <c r="CA111" s="118"/>
      <c r="CB111" s="118"/>
      <c r="CC111" s="118"/>
      <c r="CD111" s="118"/>
      <c r="CE111" s="119"/>
      <c r="CF111" s="120" t="s">
        <v>134</v>
      </c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40" t="s">
        <v>268</v>
      </c>
      <c r="CT111" s="141"/>
      <c r="CU111" s="141"/>
      <c r="CV111" s="141"/>
      <c r="CW111" s="141"/>
      <c r="CX111" s="141"/>
      <c r="CY111" s="141"/>
      <c r="CZ111" s="141"/>
      <c r="DA111" s="141"/>
      <c r="DB111" s="141"/>
      <c r="DC111" s="141"/>
      <c r="DD111" s="141"/>
      <c r="DE111" s="142"/>
      <c r="DF111" s="59" t="s">
        <v>334</v>
      </c>
      <c r="DG111" s="17" t="s">
        <v>220</v>
      </c>
      <c r="DH111" s="143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5"/>
      <c r="DU111" s="146">
        <v>350000</v>
      </c>
      <c r="DV111" s="147"/>
      <c r="DW111" s="147"/>
      <c r="DX111" s="147"/>
      <c r="DY111" s="147"/>
      <c r="DZ111" s="147"/>
      <c r="EA111" s="147"/>
      <c r="EB111" s="147"/>
      <c r="EC111" s="147"/>
      <c r="ED111" s="147"/>
      <c r="EE111" s="147"/>
      <c r="EF111" s="147"/>
      <c r="EG111" s="148"/>
      <c r="EH111" s="146"/>
      <c r="EI111" s="147"/>
      <c r="EJ111" s="147"/>
      <c r="EK111" s="147"/>
      <c r="EL111" s="147"/>
      <c r="EM111" s="147"/>
      <c r="EN111" s="147"/>
      <c r="EO111" s="147"/>
      <c r="EP111" s="147"/>
      <c r="EQ111" s="147"/>
      <c r="ER111" s="147"/>
      <c r="ES111" s="147"/>
      <c r="ET111" s="148"/>
      <c r="EU111" s="82" t="s">
        <v>38</v>
      </c>
      <c r="EV111" s="83"/>
      <c r="EW111" s="83"/>
      <c r="EX111" s="83"/>
      <c r="EY111" s="83"/>
      <c r="EZ111" s="83"/>
      <c r="FA111" s="83"/>
      <c r="FB111" s="83"/>
      <c r="FC111" s="83"/>
      <c r="FD111" s="83"/>
      <c r="FE111" s="83"/>
      <c r="FF111" s="83"/>
      <c r="FG111" s="84"/>
    </row>
    <row r="112" spans="1:163" s="12" customFormat="1" ht="11.25" customHeight="1">
      <c r="A112" s="437"/>
      <c r="B112" s="438"/>
      <c r="C112" s="438"/>
      <c r="D112" s="438"/>
      <c r="E112" s="438"/>
      <c r="F112" s="438"/>
      <c r="G112" s="438"/>
      <c r="H112" s="438"/>
      <c r="I112" s="438"/>
      <c r="J112" s="438"/>
      <c r="K112" s="438"/>
      <c r="L112" s="438"/>
      <c r="M112" s="438"/>
      <c r="N112" s="438"/>
      <c r="O112" s="438"/>
      <c r="P112" s="438"/>
      <c r="Q112" s="438"/>
      <c r="R112" s="438"/>
      <c r="S112" s="438"/>
      <c r="T112" s="438"/>
      <c r="U112" s="438"/>
      <c r="V112" s="438"/>
      <c r="W112" s="438"/>
      <c r="X112" s="438"/>
      <c r="Y112" s="438"/>
      <c r="Z112" s="438"/>
      <c r="AA112" s="438"/>
      <c r="AB112" s="438"/>
      <c r="AC112" s="438"/>
      <c r="AD112" s="438"/>
      <c r="AE112" s="438"/>
      <c r="AF112" s="438"/>
      <c r="AG112" s="438"/>
      <c r="AH112" s="438"/>
      <c r="AI112" s="438"/>
      <c r="AJ112" s="438"/>
      <c r="AK112" s="438"/>
      <c r="AL112" s="438"/>
      <c r="AM112" s="438"/>
      <c r="AN112" s="438"/>
      <c r="AO112" s="438"/>
      <c r="AP112" s="438"/>
      <c r="AQ112" s="438"/>
      <c r="AR112" s="438"/>
      <c r="AS112" s="438"/>
      <c r="AT112" s="438"/>
      <c r="AU112" s="438"/>
      <c r="AV112" s="438"/>
      <c r="AW112" s="438"/>
      <c r="AX112" s="438"/>
      <c r="AY112" s="438"/>
      <c r="AZ112" s="438"/>
      <c r="BA112" s="438"/>
      <c r="BB112" s="438"/>
      <c r="BC112" s="438"/>
      <c r="BD112" s="438"/>
      <c r="BE112" s="438"/>
      <c r="BF112" s="438"/>
      <c r="BG112" s="438"/>
      <c r="BH112" s="438"/>
      <c r="BI112" s="438"/>
      <c r="BJ112" s="438"/>
      <c r="BK112" s="438"/>
      <c r="BL112" s="438"/>
      <c r="BM112" s="438"/>
      <c r="BN112" s="438"/>
      <c r="BO112" s="438"/>
      <c r="BP112" s="438"/>
      <c r="BQ112" s="438"/>
      <c r="BR112" s="438"/>
      <c r="BS112" s="438"/>
      <c r="BT112" s="438"/>
      <c r="BU112" s="438"/>
      <c r="BV112" s="438"/>
      <c r="BW112" s="439"/>
      <c r="BX112" s="440"/>
      <c r="BY112" s="178"/>
      <c r="BZ112" s="178"/>
      <c r="CA112" s="178"/>
      <c r="CB112" s="178"/>
      <c r="CC112" s="178"/>
      <c r="CD112" s="178"/>
      <c r="CE112" s="179"/>
      <c r="CF112" s="420"/>
      <c r="CG112" s="420"/>
      <c r="CH112" s="420"/>
      <c r="CI112" s="420"/>
      <c r="CJ112" s="420"/>
      <c r="CK112" s="420"/>
      <c r="CL112" s="420"/>
      <c r="CM112" s="420"/>
      <c r="CN112" s="420"/>
      <c r="CO112" s="420"/>
      <c r="CP112" s="420"/>
      <c r="CQ112" s="420"/>
      <c r="CR112" s="420"/>
      <c r="CS112" s="177"/>
      <c r="CT112" s="407"/>
      <c r="CU112" s="407"/>
      <c r="CV112" s="407"/>
      <c r="CW112" s="407"/>
      <c r="CX112" s="407"/>
      <c r="CY112" s="407"/>
      <c r="CZ112" s="407"/>
      <c r="DA112" s="407"/>
      <c r="DB112" s="407"/>
      <c r="DC112" s="407"/>
      <c r="DD112" s="407"/>
      <c r="DE112" s="408"/>
      <c r="DF112" s="23"/>
      <c r="DG112" s="58"/>
      <c r="DH112" s="409">
        <f>SUM(DH113:DT121)</f>
        <v>986969.88</v>
      </c>
      <c r="DI112" s="410"/>
      <c r="DJ112" s="410"/>
      <c r="DK112" s="410"/>
      <c r="DL112" s="410"/>
      <c r="DM112" s="410"/>
      <c r="DN112" s="410"/>
      <c r="DO112" s="410"/>
      <c r="DP112" s="410"/>
      <c r="DQ112" s="410"/>
      <c r="DR112" s="410"/>
      <c r="DS112" s="410"/>
      <c r="DT112" s="411"/>
      <c r="DU112" s="409">
        <f aca="true" t="shared" si="22" ref="DU112">SUM(DU113:EG121)</f>
        <v>960719.19</v>
      </c>
      <c r="DV112" s="410"/>
      <c r="DW112" s="410"/>
      <c r="DX112" s="410"/>
      <c r="DY112" s="410"/>
      <c r="DZ112" s="410"/>
      <c r="EA112" s="410"/>
      <c r="EB112" s="410"/>
      <c r="EC112" s="410"/>
      <c r="ED112" s="410"/>
      <c r="EE112" s="410"/>
      <c r="EF112" s="410"/>
      <c r="EG112" s="411"/>
      <c r="EH112" s="409">
        <f aca="true" t="shared" si="23" ref="EH112">SUM(EH113:ET121)</f>
        <v>931014.62</v>
      </c>
      <c r="EI112" s="410"/>
      <c r="EJ112" s="410"/>
      <c r="EK112" s="410"/>
      <c r="EL112" s="410"/>
      <c r="EM112" s="410"/>
      <c r="EN112" s="410"/>
      <c r="EO112" s="410"/>
      <c r="EP112" s="410"/>
      <c r="EQ112" s="410"/>
      <c r="ER112" s="410"/>
      <c r="ES112" s="410"/>
      <c r="ET112" s="411"/>
      <c r="EU112" s="428" t="s">
        <v>38</v>
      </c>
      <c r="EV112" s="429"/>
      <c r="EW112" s="429"/>
      <c r="EX112" s="429"/>
      <c r="EY112" s="429"/>
      <c r="EZ112" s="429"/>
      <c r="FA112" s="429"/>
      <c r="FB112" s="429"/>
      <c r="FC112" s="429"/>
      <c r="FD112" s="429"/>
      <c r="FE112" s="429"/>
      <c r="FF112" s="429"/>
      <c r="FG112" s="430"/>
    </row>
    <row r="113" spans="1:163" ht="11.25" customHeight="1">
      <c r="A113" s="114" t="s">
        <v>274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6"/>
      <c r="BX113" s="117" t="s">
        <v>258</v>
      </c>
      <c r="BY113" s="118"/>
      <c r="BZ113" s="118"/>
      <c r="CA113" s="118"/>
      <c r="CB113" s="118"/>
      <c r="CC113" s="118"/>
      <c r="CD113" s="118"/>
      <c r="CE113" s="119"/>
      <c r="CF113" s="120" t="s">
        <v>134</v>
      </c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1" t="s">
        <v>190</v>
      </c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72"/>
      <c r="DF113" s="59" t="s">
        <v>309</v>
      </c>
      <c r="DG113" s="17" t="s">
        <v>221</v>
      </c>
      <c r="DH113" s="123"/>
      <c r="DI113" s="124"/>
      <c r="DJ113" s="124"/>
      <c r="DK113" s="124"/>
      <c r="DL113" s="124"/>
      <c r="DM113" s="124"/>
      <c r="DN113" s="124"/>
      <c r="DO113" s="124"/>
      <c r="DP113" s="124"/>
      <c r="DQ113" s="124"/>
      <c r="DR113" s="124"/>
      <c r="DS113" s="124"/>
      <c r="DT113" s="125"/>
      <c r="DU113" s="96"/>
      <c r="DV113" s="126"/>
      <c r="DW113" s="126"/>
      <c r="DX113" s="126"/>
      <c r="DY113" s="126"/>
      <c r="DZ113" s="126"/>
      <c r="EA113" s="126"/>
      <c r="EB113" s="126"/>
      <c r="EC113" s="126"/>
      <c r="ED113" s="126"/>
      <c r="EE113" s="126"/>
      <c r="EF113" s="126"/>
      <c r="EG113" s="127"/>
      <c r="EH113" s="96"/>
      <c r="EI113" s="126"/>
      <c r="EJ113" s="126"/>
      <c r="EK113" s="126"/>
      <c r="EL113" s="126"/>
      <c r="EM113" s="126"/>
      <c r="EN113" s="126"/>
      <c r="EO113" s="126"/>
      <c r="EP113" s="126"/>
      <c r="EQ113" s="126"/>
      <c r="ER113" s="126"/>
      <c r="ES113" s="126"/>
      <c r="ET113" s="127"/>
      <c r="EU113" s="82" t="s">
        <v>38</v>
      </c>
      <c r="EV113" s="83"/>
      <c r="EW113" s="83"/>
      <c r="EX113" s="83"/>
      <c r="EY113" s="83"/>
      <c r="EZ113" s="83"/>
      <c r="FA113" s="83"/>
      <c r="FB113" s="83"/>
      <c r="FC113" s="83"/>
      <c r="FD113" s="83"/>
      <c r="FE113" s="83"/>
      <c r="FF113" s="83"/>
      <c r="FG113" s="84"/>
    </row>
    <row r="114" spans="1:163" s="52" customFormat="1" ht="11.25" customHeight="1">
      <c r="A114" s="114" t="s">
        <v>274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6"/>
      <c r="BX114" s="117" t="s">
        <v>258</v>
      </c>
      <c r="BY114" s="118"/>
      <c r="BZ114" s="118"/>
      <c r="CA114" s="118"/>
      <c r="CB114" s="118"/>
      <c r="CC114" s="118"/>
      <c r="CD114" s="118"/>
      <c r="CE114" s="119"/>
      <c r="CF114" s="120" t="s">
        <v>134</v>
      </c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1" t="s">
        <v>312</v>
      </c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72"/>
      <c r="DF114" s="59" t="s">
        <v>313</v>
      </c>
      <c r="DG114" s="17" t="s">
        <v>221</v>
      </c>
      <c r="DH114" s="123">
        <v>68086</v>
      </c>
      <c r="DI114" s="124"/>
      <c r="DJ114" s="124"/>
      <c r="DK114" s="124"/>
      <c r="DL114" s="124"/>
      <c r="DM114" s="124"/>
      <c r="DN114" s="124"/>
      <c r="DO114" s="124"/>
      <c r="DP114" s="124"/>
      <c r="DQ114" s="124"/>
      <c r="DR114" s="124"/>
      <c r="DS114" s="124"/>
      <c r="DT114" s="125"/>
      <c r="DU114" s="96">
        <v>68086</v>
      </c>
      <c r="DV114" s="126"/>
      <c r="DW114" s="126"/>
      <c r="DX114" s="126"/>
      <c r="DY114" s="126"/>
      <c r="DZ114" s="126"/>
      <c r="EA114" s="126"/>
      <c r="EB114" s="126"/>
      <c r="EC114" s="126"/>
      <c r="ED114" s="126"/>
      <c r="EE114" s="126"/>
      <c r="EF114" s="126"/>
      <c r="EG114" s="127"/>
      <c r="EH114" s="96">
        <v>68086</v>
      </c>
      <c r="EI114" s="126"/>
      <c r="EJ114" s="126"/>
      <c r="EK114" s="126"/>
      <c r="EL114" s="126"/>
      <c r="EM114" s="126"/>
      <c r="EN114" s="126"/>
      <c r="EO114" s="126"/>
      <c r="EP114" s="126"/>
      <c r="EQ114" s="126"/>
      <c r="ER114" s="126"/>
      <c r="ES114" s="126"/>
      <c r="ET114" s="127"/>
      <c r="EU114" s="82" t="s">
        <v>38</v>
      </c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  <c r="FF114" s="83"/>
      <c r="FG114" s="84"/>
    </row>
    <row r="115" spans="1:163" s="52" customFormat="1" ht="11.25" customHeight="1">
      <c r="A115" s="114" t="s">
        <v>274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6"/>
      <c r="BX115" s="117" t="s">
        <v>258</v>
      </c>
      <c r="BY115" s="118"/>
      <c r="BZ115" s="118"/>
      <c r="CA115" s="118"/>
      <c r="CB115" s="118"/>
      <c r="CC115" s="118"/>
      <c r="CD115" s="118"/>
      <c r="CE115" s="119"/>
      <c r="CF115" s="120" t="s">
        <v>134</v>
      </c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1" t="s">
        <v>190</v>
      </c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72"/>
      <c r="DF115" s="59" t="s">
        <v>315</v>
      </c>
      <c r="DG115" s="17" t="s">
        <v>221</v>
      </c>
      <c r="DH115" s="123">
        <v>62013.88</v>
      </c>
      <c r="DI115" s="124"/>
      <c r="DJ115" s="124"/>
      <c r="DK115" s="124"/>
      <c r="DL115" s="124"/>
      <c r="DM115" s="124"/>
      <c r="DN115" s="124"/>
      <c r="DO115" s="124"/>
      <c r="DP115" s="124"/>
      <c r="DQ115" s="124"/>
      <c r="DR115" s="124"/>
      <c r="DS115" s="124"/>
      <c r="DT115" s="125"/>
      <c r="DU115" s="96">
        <v>62013.88</v>
      </c>
      <c r="DV115" s="126"/>
      <c r="DW115" s="126"/>
      <c r="DX115" s="126"/>
      <c r="DY115" s="126"/>
      <c r="DZ115" s="126"/>
      <c r="EA115" s="126"/>
      <c r="EB115" s="126"/>
      <c r="EC115" s="126"/>
      <c r="ED115" s="126"/>
      <c r="EE115" s="126"/>
      <c r="EF115" s="126"/>
      <c r="EG115" s="127"/>
      <c r="EH115" s="96">
        <v>62013.88</v>
      </c>
      <c r="EI115" s="126"/>
      <c r="EJ115" s="126"/>
      <c r="EK115" s="126"/>
      <c r="EL115" s="126"/>
      <c r="EM115" s="126"/>
      <c r="EN115" s="126"/>
      <c r="EO115" s="126"/>
      <c r="EP115" s="126"/>
      <c r="EQ115" s="126"/>
      <c r="ER115" s="126"/>
      <c r="ES115" s="126"/>
      <c r="ET115" s="127"/>
      <c r="EU115" s="82" t="s">
        <v>38</v>
      </c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  <c r="FF115" s="83"/>
      <c r="FG115" s="84"/>
    </row>
    <row r="116" spans="1:163" s="52" customFormat="1" ht="11.25" customHeight="1">
      <c r="A116" s="114" t="s">
        <v>274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6"/>
      <c r="BX116" s="117" t="s">
        <v>258</v>
      </c>
      <c r="BY116" s="118"/>
      <c r="BZ116" s="118"/>
      <c r="CA116" s="118"/>
      <c r="CB116" s="118"/>
      <c r="CC116" s="118"/>
      <c r="CD116" s="118"/>
      <c r="CE116" s="119"/>
      <c r="CF116" s="120" t="s">
        <v>134</v>
      </c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1" t="s">
        <v>320</v>
      </c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72"/>
      <c r="DF116" s="59" t="s">
        <v>321</v>
      </c>
      <c r="DG116" s="17" t="s">
        <v>221</v>
      </c>
      <c r="DH116" s="123"/>
      <c r="DI116" s="124"/>
      <c r="DJ116" s="124"/>
      <c r="DK116" s="124"/>
      <c r="DL116" s="124"/>
      <c r="DM116" s="124"/>
      <c r="DN116" s="124"/>
      <c r="DO116" s="124"/>
      <c r="DP116" s="124"/>
      <c r="DQ116" s="124"/>
      <c r="DR116" s="124"/>
      <c r="DS116" s="124"/>
      <c r="DT116" s="125"/>
      <c r="DU116" s="96"/>
      <c r="DV116" s="126"/>
      <c r="DW116" s="126"/>
      <c r="DX116" s="126"/>
      <c r="DY116" s="126"/>
      <c r="DZ116" s="126"/>
      <c r="EA116" s="126"/>
      <c r="EB116" s="126"/>
      <c r="EC116" s="126"/>
      <c r="ED116" s="126"/>
      <c r="EE116" s="126"/>
      <c r="EF116" s="126"/>
      <c r="EG116" s="127"/>
      <c r="EH116" s="96"/>
      <c r="EI116" s="126"/>
      <c r="EJ116" s="126"/>
      <c r="EK116" s="126"/>
      <c r="EL116" s="126"/>
      <c r="EM116" s="126"/>
      <c r="EN116" s="126"/>
      <c r="EO116" s="126"/>
      <c r="EP116" s="126"/>
      <c r="EQ116" s="126"/>
      <c r="ER116" s="126"/>
      <c r="ES116" s="126"/>
      <c r="ET116" s="127"/>
      <c r="EU116" s="82" t="s">
        <v>38</v>
      </c>
      <c r="EV116" s="83"/>
      <c r="EW116" s="83"/>
      <c r="EX116" s="83"/>
      <c r="EY116" s="83"/>
      <c r="EZ116" s="83"/>
      <c r="FA116" s="83"/>
      <c r="FB116" s="83"/>
      <c r="FC116" s="83"/>
      <c r="FD116" s="83"/>
      <c r="FE116" s="83"/>
      <c r="FF116" s="83"/>
      <c r="FG116" s="84"/>
    </row>
    <row r="117" spans="1:163" s="52" customFormat="1" ht="11.25" customHeight="1">
      <c r="A117" s="114" t="s">
        <v>274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6"/>
      <c r="BX117" s="117" t="s">
        <v>258</v>
      </c>
      <c r="BY117" s="118"/>
      <c r="BZ117" s="118"/>
      <c r="CA117" s="118"/>
      <c r="CB117" s="118"/>
      <c r="CC117" s="118"/>
      <c r="CD117" s="118"/>
      <c r="CE117" s="119"/>
      <c r="CF117" s="120" t="s">
        <v>134</v>
      </c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1" t="s">
        <v>320</v>
      </c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72"/>
      <c r="DF117" s="59" t="s">
        <v>322</v>
      </c>
      <c r="DG117" s="17" t="s">
        <v>221</v>
      </c>
      <c r="DH117" s="123">
        <v>59070</v>
      </c>
      <c r="DI117" s="124"/>
      <c r="DJ117" s="124"/>
      <c r="DK117" s="124"/>
      <c r="DL117" s="124"/>
      <c r="DM117" s="124"/>
      <c r="DN117" s="124"/>
      <c r="DO117" s="124"/>
      <c r="DP117" s="124"/>
      <c r="DQ117" s="124"/>
      <c r="DR117" s="124"/>
      <c r="DS117" s="124"/>
      <c r="DT117" s="125"/>
      <c r="DU117" s="96">
        <v>59070</v>
      </c>
      <c r="DV117" s="126"/>
      <c r="DW117" s="126"/>
      <c r="DX117" s="126"/>
      <c r="DY117" s="126"/>
      <c r="DZ117" s="126"/>
      <c r="EA117" s="126"/>
      <c r="EB117" s="126"/>
      <c r="EC117" s="126"/>
      <c r="ED117" s="126"/>
      <c r="EE117" s="126"/>
      <c r="EF117" s="126"/>
      <c r="EG117" s="127"/>
      <c r="EH117" s="96">
        <v>59070</v>
      </c>
      <c r="EI117" s="126"/>
      <c r="EJ117" s="126"/>
      <c r="EK117" s="126"/>
      <c r="EL117" s="126"/>
      <c r="EM117" s="126"/>
      <c r="EN117" s="126"/>
      <c r="EO117" s="126"/>
      <c r="EP117" s="126"/>
      <c r="EQ117" s="126"/>
      <c r="ER117" s="126"/>
      <c r="ES117" s="126"/>
      <c r="ET117" s="127"/>
      <c r="EU117" s="82" t="s">
        <v>38</v>
      </c>
      <c r="EV117" s="83"/>
      <c r="EW117" s="83"/>
      <c r="EX117" s="83"/>
      <c r="EY117" s="83"/>
      <c r="EZ117" s="83"/>
      <c r="FA117" s="83"/>
      <c r="FB117" s="83"/>
      <c r="FC117" s="83"/>
      <c r="FD117" s="83"/>
      <c r="FE117" s="83"/>
      <c r="FF117" s="83"/>
      <c r="FG117" s="84"/>
    </row>
    <row r="118" spans="1:163" s="52" customFormat="1" ht="11.25" customHeight="1">
      <c r="A118" s="85" t="s">
        <v>274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7"/>
      <c r="BX118" s="88" t="s">
        <v>258</v>
      </c>
      <c r="BY118" s="89"/>
      <c r="BZ118" s="89"/>
      <c r="CA118" s="89"/>
      <c r="CB118" s="89"/>
      <c r="CC118" s="89"/>
      <c r="CD118" s="89"/>
      <c r="CE118" s="90"/>
      <c r="CF118" s="128" t="s">
        <v>134</v>
      </c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06" t="s">
        <v>323</v>
      </c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75"/>
      <c r="DF118" s="76" t="s">
        <v>322</v>
      </c>
      <c r="DG118" s="77" t="s">
        <v>221</v>
      </c>
      <c r="DH118" s="129">
        <v>162800</v>
      </c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1"/>
      <c r="DU118" s="132">
        <v>136549.31</v>
      </c>
      <c r="DV118" s="133"/>
      <c r="DW118" s="133"/>
      <c r="DX118" s="133"/>
      <c r="DY118" s="133"/>
      <c r="DZ118" s="133"/>
      <c r="EA118" s="133"/>
      <c r="EB118" s="133"/>
      <c r="EC118" s="133"/>
      <c r="ED118" s="133"/>
      <c r="EE118" s="133"/>
      <c r="EF118" s="133"/>
      <c r="EG118" s="134"/>
      <c r="EH118" s="132">
        <v>106844.74</v>
      </c>
      <c r="EI118" s="133"/>
      <c r="EJ118" s="133"/>
      <c r="EK118" s="133"/>
      <c r="EL118" s="133"/>
      <c r="EM118" s="133"/>
      <c r="EN118" s="133"/>
      <c r="EO118" s="133"/>
      <c r="EP118" s="133"/>
      <c r="EQ118" s="133"/>
      <c r="ER118" s="133"/>
      <c r="ES118" s="133"/>
      <c r="ET118" s="134"/>
      <c r="EU118" s="82" t="s">
        <v>38</v>
      </c>
      <c r="EV118" s="83"/>
      <c r="EW118" s="83"/>
      <c r="EX118" s="83"/>
      <c r="EY118" s="83"/>
      <c r="EZ118" s="83"/>
      <c r="FA118" s="83"/>
      <c r="FB118" s="83"/>
      <c r="FC118" s="83"/>
      <c r="FD118" s="83"/>
      <c r="FE118" s="83"/>
      <c r="FF118" s="83"/>
      <c r="FG118" s="84"/>
    </row>
    <row r="119" spans="1:163" s="57" customFormat="1" ht="11.25" customHeight="1">
      <c r="A119" s="85" t="s">
        <v>274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7"/>
      <c r="BX119" s="88" t="s">
        <v>259</v>
      </c>
      <c r="BY119" s="89"/>
      <c r="BZ119" s="89"/>
      <c r="CA119" s="89"/>
      <c r="CB119" s="89"/>
      <c r="CC119" s="89"/>
      <c r="CD119" s="89"/>
      <c r="CE119" s="90"/>
      <c r="CF119" s="128" t="s">
        <v>134</v>
      </c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06" t="s">
        <v>325</v>
      </c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7"/>
      <c r="DD119" s="107"/>
      <c r="DE119" s="75"/>
      <c r="DF119" s="78" t="s">
        <v>201</v>
      </c>
      <c r="DG119" s="77" t="s">
        <v>221</v>
      </c>
      <c r="DH119" s="129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1"/>
      <c r="DU119" s="129"/>
      <c r="DV119" s="130"/>
      <c r="DW119" s="130"/>
      <c r="DX119" s="130"/>
      <c r="DY119" s="130"/>
      <c r="DZ119" s="130"/>
      <c r="EA119" s="130"/>
      <c r="EB119" s="130"/>
      <c r="EC119" s="130"/>
      <c r="ED119" s="130"/>
      <c r="EE119" s="130"/>
      <c r="EF119" s="130"/>
      <c r="EG119" s="131"/>
      <c r="EH119" s="129"/>
      <c r="EI119" s="130"/>
      <c r="EJ119" s="130"/>
      <c r="EK119" s="130"/>
      <c r="EL119" s="130"/>
      <c r="EM119" s="130"/>
      <c r="EN119" s="130"/>
      <c r="EO119" s="130"/>
      <c r="EP119" s="130"/>
      <c r="EQ119" s="130"/>
      <c r="ER119" s="130"/>
      <c r="ES119" s="130"/>
      <c r="ET119" s="131"/>
      <c r="EU119" s="158" t="s">
        <v>38</v>
      </c>
      <c r="EV119" s="159"/>
      <c r="EW119" s="159"/>
      <c r="EX119" s="159"/>
      <c r="EY119" s="159"/>
      <c r="EZ119" s="159"/>
      <c r="FA119" s="159"/>
      <c r="FB119" s="159"/>
      <c r="FC119" s="159"/>
      <c r="FD119" s="159"/>
      <c r="FE119" s="159"/>
      <c r="FF119" s="159"/>
      <c r="FG119" s="160"/>
    </row>
    <row r="120" spans="1:163" s="57" customFormat="1" ht="11.25" customHeight="1">
      <c r="A120" s="85" t="s">
        <v>274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7"/>
      <c r="BX120" s="88" t="s">
        <v>259</v>
      </c>
      <c r="BY120" s="89"/>
      <c r="BZ120" s="89"/>
      <c r="CA120" s="89"/>
      <c r="CB120" s="89"/>
      <c r="CC120" s="89"/>
      <c r="CD120" s="89"/>
      <c r="CE120" s="90"/>
      <c r="CF120" s="128" t="s">
        <v>134</v>
      </c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06" t="s">
        <v>324</v>
      </c>
      <c r="CT120" s="107"/>
      <c r="CU120" s="107"/>
      <c r="CV120" s="107"/>
      <c r="CW120" s="107"/>
      <c r="CX120" s="107"/>
      <c r="CY120" s="107"/>
      <c r="CZ120" s="107"/>
      <c r="DA120" s="107"/>
      <c r="DB120" s="107"/>
      <c r="DC120" s="107"/>
      <c r="DD120" s="107"/>
      <c r="DE120" s="75"/>
      <c r="DF120" s="78" t="s">
        <v>201</v>
      </c>
      <c r="DG120" s="77" t="s">
        <v>221</v>
      </c>
      <c r="DH120" s="129">
        <v>180000</v>
      </c>
      <c r="DI120" s="130"/>
      <c r="DJ120" s="130"/>
      <c r="DK120" s="130"/>
      <c r="DL120" s="130"/>
      <c r="DM120" s="130"/>
      <c r="DN120" s="130"/>
      <c r="DO120" s="130"/>
      <c r="DP120" s="130"/>
      <c r="DQ120" s="130"/>
      <c r="DR120" s="130"/>
      <c r="DS120" s="130"/>
      <c r="DT120" s="131"/>
      <c r="DU120" s="129">
        <v>180000</v>
      </c>
      <c r="DV120" s="130"/>
      <c r="DW120" s="130"/>
      <c r="DX120" s="130"/>
      <c r="DY120" s="130"/>
      <c r="DZ120" s="130"/>
      <c r="EA120" s="130"/>
      <c r="EB120" s="130"/>
      <c r="EC120" s="130"/>
      <c r="ED120" s="130"/>
      <c r="EE120" s="130"/>
      <c r="EF120" s="130"/>
      <c r="EG120" s="131"/>
      <c r="EH120" s="129">
        <v>180000</v>
      </c>
      <c r="EI120" s="130"/>
      <c r="EJ120" s="130"/>
      <c r="EK120" s="130"/>
      <c r="EL120" s="130"/>
      <c r="EM120" s="130"/>
      <c r="EN120" s="130"/>
      <c r="EO120" s="130"/>
      <c r="EP120" s="130"/>
      <c r="EQ120" s="130"/>
      <c r="ER120" s="130"/>
      <c r="ES120" s="130"/>
      <c r="ET120" s="131"/>
      <c r="EU120" s="158" t="s">
        <v>38</v>
      </c>
      <c r="EV120" s="159"/>
      <c r="EW120" s="159"/>
      <c r="EX120" s="159"/>
      <c r="EY120" s="159"/>
      <c r="EZ120" s="159"/>
      <c r="FA120" s="159"/>
      <c r="FB120" s="159"/>
      <c r="FC120" s="159"/>
      <c r="FD120" s="159"/>
      <c r="FE120" s="159"/>
      <c r="FF120" s="159"/>
      <c r="FG120" s="160"/>
    </row>
    <row r="121" spans="1:163" s="12" customFormat="1" ht="11.25" customHeight="1">
      <c r="A121" s="85" t="s">
        <v>274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7"/>
      <c r="BX121" s="88" t="s">
        <v>259</v>
      </c>
      <c r="BY121" s="89"/>
      <c r="BZ121" s="89"/>
      <c r="CA121" s="89"/>
      <c r="CB121" s="89"/>
      <c r="CC121" s="89"/>
      <c r="CD121" s="89"/>
      <c r="CE121" s="90"/>
      <c r="CF121" s="128" t="s">
        <v>134</v>
      </c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06" t="s">
        <v>236</v>
      </c>
      <c r="CT121" s="107"/>
      <c r="CU121" s="107"/>
      <c r="CV121" s="107"/>
      <c r="CW121" s="107"/>
      <c r="CX121" s="107"/>
      <c r="CY121" s="107"/>
      <c r="CZ121" s="107"/>
      <c r="DA121" s="107"/>
      <c r="DB121" s="107"/>
      <c r="DC121" s="107"/>
      <c r="DD121" s="107"/>
      <c r="DE121" s="75"/>
      <c r="DF121" s="78" t="s">
        <v>201</v>
      </c>
      <c r="DG121" s="77" t="s">
        <v>221</v>
      </c>
      <c r="DH121" s="129">
        <v>455000</v>
      </c>
      <c r="DI121" s="130"/>
      <c r="DJ121" s="130"/>
      <c r="DK121" s="130"/>
      <c r="DL121" s="130"/>
      <c r="DM121" s="130"/>
      <c r="DN121" s="130"/>
      <c r="DO121" s="130"/>
      <c r="DP121" s="130"/>
      <c r="DQ121" s="130"/>
      <c r="DR121" s="130"/>
      <c r="DS121" s="130"/>
      <c r="DT121" s="131"/>
      <c r="DU121" s="129">
        <v>455000</v>
      </c>
      <c r="DV121" s="130"/>
      <c r="DW121" s="130"/>
      <c r="DX121" s="130"/>
      <c r="DY121" s="130"/>
      <c r="DZ121" s="130"/>
      <c r="EA121" s="130"/>
      <c r="EB121" s="130"/>
      <c r="EC121" s="130"/>
      <c r="ED121" s="130"/>
      <c r="EE121" s="130"/>
      <c r="EF121" s="130"/>
      <c r="EG121" s="131"/>
      <c r="EH121" s="129">
        <v>455000</v>
      </c>
      <c r="EI121" s="130"/>
      <c r="EJ121" s="130"/>
      <c r="EK121" s="130"/>
      <c r="EL121" s="130"/>
      <c r="EM121" s="130"/>
      <c r="EN121" s="130"/>
      <c r="EO121" s="130"/>
      <c r="EP121" s="130"/>
      <c r="EQ121" s="130"/>
      <c r="ER121" s="130"/>
      <c r="ES121" s="130"/>
      <c r="ET121" s="131"/>
      <c r="EU121" s="158" t="s">
        <v>38</v>
      </c>
      <c r="EV121" s="159"/>
      <c r="EW121" s="159"/>
      <c r="EX121" s="159"/>
      <c r="EY121" s="159"/>
      <c r="EZ121" s="159"/>
      <c r="FA121" s="159"/>
      <c r="FB121" s="159"/>
      <c r="FC121" s="159"/>
      <c r="FD121" s="159"/>
      <c r="FE121" s="159"/>
      <c r="FF121" s="159"/>
      <c r="FG121" s="160"/>
    </row>
    <row r="122" spans="1:163" s="12" customFormat="1" ht="11.25" customHeight="1">
      <c r="A122" s="466"/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7"/>
      <c r="AB122" s="467"/>
      <c r="AC122" s="467"/>
      <c r="AD122" s="467"/>
      <c r="AE122" s="467"/>
      <c r="AF122" s="467"/>
      <c r="AG122" s="467"/>
      <c r="AH122" s="467"/>
      <c r="AI122" s="467"/>
      <c r="AJ122" s="467"/>
      <c r="AK122" s="467"/>
      <c r="AL122" s="467"/>
      <c r="AM122" s="467"/>
      <c r="AN122" s="467"/>
      <c r="AO122" s="467"/>
      <c r="AP122" s="467"/>
      <c r="AQ122" s="467"/>
      <c r="AR122" s="467"/>
      <c r="AS122" s="467"/>
      <c r="AT122" s="467"/>
      <c r="AU122" s="467"/>
      <c r="AV122" s="467"/>
      <c r="AW122" s="467"/>
      <c r="AX122" s="467"/>
      <c r="AY122" s="467"/>
      <c r="AZ122" s="467"/>
      <c r="BA122" s="467"/>
      <c r="BB122" s="467"/>
      <c r="BC122" s="467"/>
      <c r="BD122" s="467"/>
      <c r="BE122" s="467"/>
      <c r="BF122" s="467"/>
      <c r="BG122" s="467"/>
      <c r="BH122" s="467"/>
      <c r="BI122" s="467"/>
      <c r="BJ122" s="467"/>
      <c r="BK122" s="467"/>
      <c r="BL122" s="467"/>
      <c r="BM122" s="467"/>
      <c r="BN122" s="467"/>
      <c r="BO122" s="467"/>
      <c r="BP122" s="467"/>
      <c r="BQ122" s="467"/>
      <c r="BR122" s="467"/>
      <c r="BS122" s="467"/>
      <c r="BT122" s="467"/>
      <c r="BU122" s="467"/>
      <c r="BV122" s="467"/>
      <c r="BW122" s="468"/>
      <c r="BX122" s="469"/>
      <c r="BY122" s="470"/>
      <c r="BZ122" s="470"/>
      <c r="CA122" s="470"/>
      <c r="CB122" s="470"/>
      <c r="CC122" s="470"/>
      <c r="CD122" s="470"/>
      <c r="CE122" s="471"/>
      <c r="CF122" s="421"/>
      <c r="CG122" s="421"/>
      <c r="CH122" s="421"/>
      <c r="CI122" s="421"/>
      <c r="CJ122" s="421"/>
      <c r="CK122" s="421"/>
      <c r="CL122" s="421"/>
      <c r="CM122" s="421"/>
      <c r="CN122" s="421"/>
      <c r="CO122" s="421"/>
      <c r="CP122" s="421"/>
      <c r="CQ122" s="421"/>
      <c r="CR122" s="421"/>
      <c r="CS122" s="422"/>
      <c r="CT122" s="423"/>
      <c r="CU122" s="423"/>
      <c r="CV122" s="423"/>
      <c r="CW122" s="423"/>
      <c r="CX122" s="423"/>
      <c r="CY122" s="423"/>
      <c r="CZ122" s="423"/>
      <c r="DA122" s="423"/>
      <c r="DB122" s="423"/>
      <c r="DC122" s="423"/>
      <c r="DD122" s="423"/>
      <c r="DE122" s="424"/>
      <c r="DF122" s="79"/>
      <c r="DG122" s="80"/>
      <c r="DH122" s="425">
        <f>SUM(DH123:DT124)</f>
        <v>20000</v>
      </c>
      <c r="DI122" s="426"/>
      <c r="DJ122" s="426"/>
      <c r="DK122" s="426"/>
      <c r="DL122" s="426"/>
      <c r="DM122" s="426"/>
      <c r="DN122" s="426"/>
      <c r="DO122" s="426"/>
      <c r="DP122" s="426"/>
      <c r="DQ122" s="426"/>
      <c r="DR122" s="426"/>
      <c r="DS122" s="426"/>
      <c r="DT122" s="427"/>
      <c r="DU122" s="425">
        <f>SUM(DU123:EG124)</f>
        <v>20000</v>
      </c>
      <c r="DV122" s="426"/>
      <c r="DW122" s="426"/>
      <c r="DX122" s="426"/>
      <c r="DY122" s="426"/>
      <c r="DZ122" s="426"/>
      <c r="EA122" s="426"/>
      <c r="EB122" s="426"/>
      <c r="EC122" s="426"/>
      <c r="ED122" s="426"/>
      <c r="EE122" s="426"/>
      <c r="EF122" s="426"/>
      <c r="EG122" s="427"/>
      <c r="EH122" s="425">
        <f>SUM(EH123:ET124)</f>
        <v>20000</v>
      </c>
      <c r="EI122" s="426"/>
      <c r="EJ122" s="426"/>
      <c r="EK122" s="426"/>
      <c r="EL122" s="426"/>
      <c r="EM122" s="426"/>
      <c r="EN122" s="426"/>
      <c r="EO122" s="426"/>
      <c r="EP122" s="426"/>
      <c r="EQ122" s="426"/>
      <c r="ER122" s="426"/>
      <c r="ES122" s="426"/>
      <c r="ET122" s="427"/>
      <c r="EU122" s="516" t="s">
        <v>38</v>
      </c>
      <c r="EV122" s="517"/>
      <c r="EW122" s="517"/>
      <c r="EX122" s="517"/>
      <c r="EY122" s="517"/>
      <c r="EZ122" s="517"/>
      <c r="FA122" s="517"/>
      <c r="FB122" s="517"/>
      <c r="FC122" s="517"/>
      <c r="FD122" s="517"/>
      <c r="FE122" s="517"/>
      <c r="FF122" s="517"/>
      <c r="FG122" s="518"/>
    </row>
    <row r="123" spans="1:163" ht="11.25" customHeight="1">
      <c r="A123" s="85" t="s">
        <v>333</v>
      </c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7"/>
      <c r="BX123" s="88" t="s">
        <v>260</v>
      </c>
      <c r="BY123" s="89"/>
      <c r="BZ123" s="89"/>
      <c r="CA123" s="89"/>
      <c r="CB123" s="89"/>
      <c r="CC123" s="89"/>
      <c r="CD123" s="89"/>
      <c r="CE123" s="90"/>
      <c r="CF123" s="128" t="s">
        <v>134</v>
      </c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449" t="s">
        <v>190</v>
      </c>
      <c r="CT123" s="450"/>
      <c r="CU123" s="450"/>
      <c r="CV123" s="450"/>
      <c r="CW123" s="450"/>
      <c r="CX123" s="450"/>
      <c r="CY123" s="450"/>
      <c r="CZ123" s="450"/>
      <c r="DA123" s="450"/>
      <c r="DB123" s="450"/>
      <c r="DC123" s="450"/>
      <c r="DD123" s="450"/>
      <c r="DE123" s="451"/>
      <c r="DF123" s="76" t="s">
        <v>309</v>
      </c>
      <c r="DG123" s="77" t="s">
        <v>222</v>
      </c>
      <c r="DH123" s="108">
        <v>20000</v>
      </c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10"/>
      <c r="DU123" s="111">
        <v>20000</v>
      </c>
      <c r="DV123" s="112"/>
      <c r="DW123" s="112"/>
      <c r="DX123" s="112"/>
      <c r="DY123" s="112"/>
      <c r="DZ123" s="112"/>
      <c r="EA123" s="112"/>
      <c r="EB123" s="112"/>
      <c r="EC123" s="112"/>
      <c r="ED123" s="112"/>
      <c r="EE123" s="112"/>
      <c r="EF123" s="112"/>
      <c r="EG123" s="113"/>
      <c r="EH123" s="111">
        <v>20000</v>
      </c>
      <c r="EI123" s="112"/>
      <c r="EJ123" s="112"/>
      <c r="EK123" s="112"/>
      <c r="EL123" s="112"/>
      <c r="EM123" s="112"/>
      <c r="EN123" s="112"/>
      <c r="EO123" s="112"/>
      <c r="EP123" s="112"/>
      <c r="EQ123" s="112"/>
      <c r="ER123" s="112"/>
      <c r="ES123" s="112"/>
      <c r="ET123" s="113"/>
      <c r="EU123" s="82" t="s">
        <v>38</v>
      </c>
      <c r="EV123" s="83"/>
      <c r="EW123" s="83"/>
      <c r="EX123" s="83"/>
      <c r="EY123" s="83"/>
      <c r="EZ123" s="83"/>
      <c r="FA123" s="83"/>
      <c r="FB123" s="83"/>
      <c r="FC123" s="83"/>
      <c r="FD123" s="83"/>
      <c r="FE123" s="83"/>
      <c r="FF123" s="83"/>
      <c r="FG123" s="84"/>
    </row>
    <row r="124" spans="1:163" s="12" customFormat="1" ht="11.25" customHeight="1">
      <c r="A124" s="85" t="s">
        <v>333</v>
      </c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7"/>
      <c r="BX124" s="88" t="s">
        <v>261</v>
      </c>
      <c r="BY124" s="89"/>
      <c r="BZ124" s="89"/>
      <c r="CA124" s="89"/>
      <c r="CB124" s="89"/>
      <c r="CC124" s="89"/>
      <c r="CD124" s="89"/>
      <c r="CE124" s="90"/>
      <c r="CF124" s="128" t="s">
        <v>134</v>
      </c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06" t="s">
        <v>299</v>
      </c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75"/>
      <c r="DF124" s="78" t="s">
        <v>201</v>
      </c>
      <c r="DG124" s="77" t="s">
        <v>222</v>
      </c>
      <c r="DH124" s="108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10"/>
      <c r="DU124" s="108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10"/>
      <c r="EH124" s="108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10"/>
      <c r="EU124" s="82" t="s">
        <v>38</v>
      </c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  <c r="FF124" s="83"/>
      <c r="FG124" s="84"/>
    </row>
    <row r="125" spans="1:163" s="12" customFormat="1" ht="11.25" customHeight="1">
      <c r="A125" s="466"/>
      <c r="B125" s="467"/>
      <c r="C125" s="467"/>
      <c r="D125" s="467"/>
      <c r="E125" s="467"/>
      <c r="F125" s="467"/>
      <c r="G125" s="467"/>
      <c r="H125" s="467"/>
      <c r="I125" s="467"/>
      <c r="J125" s="467"/>
      <c r="K125" s="467"/>
      <c r="L125" s="467"/>
      <c r="M125" s="467"/>
      <c r="N125" s="467"/>
      <c r="O125" s="467"/>
      <c r="P125" s="467"/>
      <c r="Q125" s="467"/>
      <c r="R125" s="467"/>
      <c r="S125" s="467"/>
      <c r="T125" s="467"/>
      <c r="U125" s="467"/>
      <c r="V125" s="467"/>
      <c r="W125" s="467"/>
      <c r="X125" s="467"/>
      <c r="Y125" s="467"/>
      <c r="Z125" s="467"/>
      <c r="AA125" s="467"/>
      <c r="AB125" s="467"/>
      <c r="AC125" s="467"/>
      <c r="AD125" s="467"/>
      <c r="AE125" s="467"/>
      <c r="AF125" s="467"/>
      <c r="AG125" s="467"/>
      <c r="AH125" s="467"/>
      <c r="AI125" s="467"/>
      <c r="AJ125" s="467"/>
      <c r="AK125" s="467"/>
      <c r="AL125" s="467"/>
      <c r="AM125" s="467"/>
      <c r="AN125" s="467"/>
      <c r="AO125" s="467"/>
      <c r="AP125" s="467"/>
      <c r="AQ125" s="467"/>
      <c r="AR125" s="467"/>
      <c r="AS125" s="467"/>
      <c r="AT125" s="467"/>
      <c r="AU125" s="467"/>
      <c r="AV125" s="467"/>
      <c r="AW125" s="467"/>
      <c r="AX125" s="467"/>
      <c r="AY125" s="467"/>
      <c r="AZ125" s="467"/>
      <c r="BA125" s="467"/>
      <c r="BB125" s="467"/>
      <c r="BC125" s="467"/>
      <c r="BD125" s="467"/>
      <c r="BE125" s="467"/>
      <c r="BF125" s="467"/>
      <c r="BG125" s="467"/>
      <c r="BH125" s="467"/>
      <c r="BI125" s="467"/>
      <c r="BJ125" s="467"/>
      <c r="BK125" s="467"/>
      <c r="BL125" s="467"/>
      <c r="BM125" s="467"/>
      <c r="BN125" s="467"/>
      <c r="BO125" s="467"/>
      <c r="BP125" s="467"/>
      <c r="BQ125" s="467"/>
      <c r="BR125" s="467"/>
      <c r="BS125" s="467"/>
      <c r="BT125" s="467"/>
      <c r="BU125" s="467"/>
      <c r="BV125" s="467"/>
      <c r="BW125" s="468"/>
      <c r="BX125" s="469"/>
      <c r="BY125" s="470"/>
      <c r="BZ125" s="470"/>
      <c r="CA125" s="470"/>
      <c r="CB125" s="470"/>
      <c r="CC125" s="470"/>
      <c r="CD125" s="470"/>
      <c r="CE125" s="471"/>
      <c r="CF125" s="421"/>
      <c r="CG125" s="421"/>
      <c r="CH125" s="421"/>
      <c r="CI125" s="421"/>
      <c r="CJ125" s="421"/>
      <c r="CK125" s="421"/>
      <c r="CL125" s="421"/>
      <c r="CM125" s="421"/>
      <c r="CN125" s="421"/>
      <c r="CO125" s="421"/>
      <c r="CP125" s="421"/>
      <c r="CQ125" s="421"/>
      <c r="CR125" s="421"/>
      <c r="CS125" s="422"/>
      <c r="CT125" s="423"/>
      <c r="CU125" s="423"/>
      <c r="CV125" s="423"/>
      <c r="CW125" s="423"/>
      <c r="CX125" s="423"/>
      <c r="CY125" s="423"/>
      <c r="CZ125" s="423"/>
      <c r="DA125" s="423"/>
      <c r="DB125" s="423"/>
      <c r="DC125" s="423"/>
      <c r="DD125" s="423"/>
      <c r="DE125" s="424"/>
      <c r="DF125" s="79"/>
      <c r="DG125" s="80"/>
      <c r="DH125" s="425">
        <f>SUM(DH126:DT133)</f>
        <v>41920.5</v>
      </c>
      <c r="DI125" s="426"/>
      <c r="DJ125" s="426"/>
      <c r="DK125" s="426"/>
      <c r="DL125" s="426"/>
      <c r="DM125" s="426"/>
      <c r="DN125" s="426"/>
      <c r="DO125" s="426"/>
      <c r="DP125" s="426"/>
      <c r="DQ125" s="426"/>
      <c r="DR125" s="426"/>
      <c r="DS125" s="426"/>
      <c r="DT125" s="427"/>
      <c r="DU125" s="425">
        <f>SUM(DU126:EG133)</f>
        <v>36839.46</v>
      </c>
      <c r="DV125" s="426"/>
      <c r="DW125" s="426"/>
      <c r="DX125" s="426"/>
      <c r="DY125" s="426"/>
      <c r="DZ125" s="426"/>
      <c r="EA125" s="426"/>
      <c r="EB125" s="426"/>
      <c r="EC125" s="426"/>
      <c r="ED125" s="426"/>
      <c r="EE125" s="426"/>
      <c r="EF125" s="426"/>
      <c r="EG125" s="427"/>
      <c r="EH125" s="425">
        <f>SUM(EH126:ET133)</f>
        <v>31433.75</v>
      </c>
      <c r="EI125" s="426"/>
      <c r="EJ125" s="426"/>
      <c r="EK125" s="426"/>
      <c r="EL125" s="426"/>
      <c r="EM125" s="426"/>
      <c r="EN125" s="426"/>
      <c r="EO125" s="426"/>
      <c r="EP125" s="426"/>
      <c r="EQ125" s="426"/>
      <c r="ER125" s="426"/>
      <c r="ES125" s="426"/>
      <c r="ET125" s="427"/>
      <c r="EU125" s="428" t="s">
        <v>38</v>
      </c>
      <c r="EV125" s="429"/>
      <c r="EW125" s="429"/>
      <c r="EX125" s="429"/>
      <c r="EY125" s="429"/>
      <c r="EZ125" s="429"/>
      <c r="FA125" s="429"/>
      <c r="FB125" s="429"/>
      <c r="FC125" s="429"/>
      <c r="FD125" s="429"/>
      <c r="FE125" s="429"/>
      <c r="FF125" s="429"/>
      <c r="FG125" s="430"/>
    </row>
    <row r="126" spans="1:163" ht="11.25" customHeight="1">
      <c r="A126" s="85" t="s">
        <v>275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7"/>
      <c r="BX126" s="88" t="s">
        <v>262</v>
      </c>
      <c r="BY126" s="89"/>
      <c r="BZ126" s="89"/>
      <c r="CA126" s="89"/>
      <c r="CB126" s="89"/>
      <c r="CC126" s="89"/>
      <c r="CD126" s="89"/>
      <c r="CE126" s="90"/>
      <c r="CF126" s="128" t="s">
        <v>134</v>
      </c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449" t="s">
        <v>190</v>
      </c>
      <c r="CT126" s="450"/>
      <c r="CU126" s="450"/>
      <c r="CV126" s="450"/>
      <c r="CW126" s="450"/>
      <c r="CX126" s="450"/>
      <c r="CY126" s="450"/>
      <c r="CZ126" s="450"/>
      <c r="DA126" s="450"/>
      <c r="DB126" s="450"/>
      <c r="DC126" s="450"/>
      <c r="DD126" s="450"/>
      <c r="DE126" s="451"/>
      <c r="DF126" s="76" t="s">
        <v>309</v>
      </c>
      <c r="DG126" s="77" t="s">
        <v>223</v>
      </c>
      <c r="DH126" s="108">
        <v>10000</v>
      </c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10"/>
      <c r="DU126" s="111">
        <v>10000</v>
      </c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2"/>
      <c r="EF126" s="112"/>
      <c r="EG126" s="113"/>
      <c r="EH126" s="111">
        <v>10000</v>
      </c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2"/>
      <c r="ES126" s="112"/>
      <c r="ET126" s="113"/>
      <c r="EU126" s="82" t="s">
        <v>38</v>
      </c>
      <c r="EV126" s="83"/>
      <c r="EW126" s="83"/>
      <c r="EX126" s="83"/>
      <c r="EY126" s="83"/>
      <c r="EZ126" s="83"/>
      <c r="FA126" s="83"/>
      <c r="FB126" s="83"/>
      <c r="FC126" s="83"/>
      <c r="FD126" s="83"/>
      <c r="FE126" s="83"/>
      <c r="FF126" s="83"/>
      <c r="FG126" s="84"/>
    </row>
    <row r="127" spans="1:163" ht="13.5">
      <c r="A127" s="85" t="s">
        <v>275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7"/>
      <c r="BX127" s="88" t="s">
        <v>263</v>
      </c>
      <c r="BY127" s="89"/>
      <c r="BZ127" s="89"/>
      <c r="CA127" s="89"/>
      <c r="CB127" s="89"/>
      <c r="CC127" s="89"/>
      <c r="CD127" s="89"/>
      <c r="CE127" s="90"/>
      <c r="CF127" s="128" t="s">
        <v>134</v>
      </c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06" t="s">
        <v>310</v>
      </c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81"/>
      <c r="DF127" s="78" t="s">
        <v>311</v>
      </c>
      <c r="DG127" s="77" t="s">
        <v>223</v>
      </c>
      <c r="DH127" s="108">
        <v>29350.5</v>
      </c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10"/>
      <c r="DU127" s="111">
        <v>24269.46</v>
      </c>
      <c r="DV127" s="112"/>
      <c r="DW127" s="112"/>
      <c r="DX127" s="112"/>
      <c r="DY127" s="112"/>
      <c r="DZ127" s="112"/>
      <c r="EA127" s="112"/>
      <c r="EB127" s="112"/>
      <c r="EC127" s="112"/>
      <c r="ED127" s="112"/>
      <c r="EE127" s="112"/>
      <c r="EF127" s="112"/>
      <c r="EG127" s="113"/>
      <c r="EH127" s="111">
        <v>18863.75</v>
      </c>
      <c r="EI127" s="112"/>
      <c r="EJ127" s="112"/>
      <c r="EK127" s="112"/>
      <c r="EL127" s="112"/>
      <c r="EM127" s="112"/>
      <c r="EN127" s="112"/>
      <c r="EO127" s="112"/>
      <c r="EP127" s="112"/>
      <c r="EQ127" s="112"/>
      <c r="ER127" s="112"/>
      <c r="ES127" s="112"/>
      <c r="ET127" s="113"/>
      <c r="EU127" s="82" t="s">
        <v>38</v>
      </c>
      <c r="EV127" s="83"/>
      <c r="EW127" s="83"/>
      <c r="EX127" s="83"/>
      <c r="EY127" s="83"/>
      <c r="EZ127" s="83"/>
      <c r="FA127" s="83"/>
      <c r="FB127" s="83"/>
      <c r="FC127" s="83"/>
      <c r="FD127" s="83"/>
      <c r="FE127" s="83"/>
      <c r="FF127" s="83"/>
      <c r="FG127" s="84"/>
    </row>
    <row r="128" spans="1:163" s="52" customFormat="1" ht="13.5">
      <c r="A128" s="85" t="s">
        <v>275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7"/>
      <c r="BX128" s="88" t="s">
        <v>263</v>
      </c>
      <c r="BY128" s="89"/>
      <c r="BZ128" s="89"/>
      <c r="CA128" s="89"/>
      <c r="CB128" s="89"/>
      <c r="CC128" s="89"/>
      <c r="CD128" s="89"/>
      <c r="CE128" s="90"/>
      <c r="CF128" s="128" t="s">
        <v>134</v>
      </c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06" t="s">
        <v>190</v>
      </c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81"/>
      <c r="DF128" s="78" t="s">
        <v>316</v>
      </c>
      <c r="DG128" s="77" t="s">
        <v>223</v>
      </c>
      <c r="DH128" s="108">
        <v>2170</v>
      </c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10"/>
      <c r="DU128" s="111">
        <v>2170</v>
      </c>
      <c r="DV128" s="112"/>
      <c r="DW128" s="112"/>
      <c r="DX128" s="112"/>
      <c r="DY128" s="112"/>
      <c r="DZ128" s="112"/>
      <c r="EA128" s="112"/>
      <c r="EB128" s="112"/>
      <c r="EC128" s="112"/>
      <c r="ED128" s="112"/>
      <c r="EE128" s="112"/>
      <c r="EF128" s="112"/>
      <c r="EG128" s="113"/>
      <c r="EH128" s="111">
        <v>2170</v>
      </c>
      <c r="EI128" s="112"/>
      <c r="EJ128" s="112"/>
      <c r="EK128" s="112"/>
      <c r="EL128" s="112"/>
      <c r="EM128" s="112"/>
      <c r="EN128" s="112"/>
      <c r="EO128" s="112"/>
      <c r="EP128" s="112"/>
      <c r="EQ128" s="112"/>
      <c r="ER128" s="112"/>
      <c r="ES128" s="112"/>
      <c r="ET128" s="113"/>
      <c r="EU128" s="82" t="s">
        <v>38</v>
      </c>
      <c r="EV128" s="83"/>
      <c r="EW128" s="83"/>
      <c r="EX128" s="83"/>
      <c r="EY128" s="83"/>
      <c r="EZ128" s="83"/>
      <c r="FA128" s="83"/>
      <c r="FB128" s="83"/>
      <c r="FC128" s="83"/>
      <c r="FD128" s="83"/>
      <c r="FE128" s="83"/>
      <c r="FF128" s="83"/>
      <c r="FG128" s="84"/>
    </row>
    <row r="129" spans="1:163" s="52" customFormat="1" ht="13.5">
      <c r="A129" s="85" t="s">
        <v>275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7"/>
      <c r="BX129" s="88" t="s">
        <v>263</v>
      </c>
      <c r="BY129" s="89"/>
      <c r="BZ129" s="89"/>
      <c r="CA129" s="89"/>
      <c r="CB129" s="89"/>
      <c r="CC129" s="89"/>
      <c r="CD129" s="89"/>
      <c r="CE129" s="90"/>
      <c r="CF129" s="128" t="s">
        <v>134</v>
      </c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06" t="s">
        <v>190</v>
      </c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7"/>
      <c r="DE129" s="81"/>
      <c r="DF129" s="78" t="s">
        <v>314</v>
      </c>
      <c r="DG129" s="77" t="s">
        <v>223</v>
      </c>
      <c r="DH129" s="108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10"/>
      <c r="DU129" s="111"/>
      <c r="DV129" s="112"/>
      <c r="DW129" s="112"/>
      <c r="DX129" s="112"/>
      <c r="DY129" s="112"/>
      <c r="DZ129" s="112"/>
      <c r="EA129" s="112"/>
      <c r="EB129" s="112"/>
      <c r="EC129" s="112"/>
      <c r="ED129" s="112"/>
      <c r="EE129" s="112"/>
      <c r="EF129" s="112"/>
      <c r="EG129" s="113"/>
      <c r="EH129" s="111"/>
      <c r="EI129" s="112"/>
      <c r="EJ129" s="112"/>
      <c r="EK129" s="112"/>
      <c r="EL129" s="112"/>
      <c r="EM129" s="112"/>
      <c r="EN129" s="112"/>
      <c r="EO129" s="112"/>
      <c r="EP129" s="112"/>
      <c r="EQ129" s="112"/>
      <c r="ER129" s="112"/>
      <c r="ES129" s="112"/>
      <c r="ET129" s="113"/>
      <c r="EU129" s="82" t="s">
        <v>38</v>
      </c>
      <c r="EV129" s="83"/>
      <c r="EW129" s="83"/>
      <c r="EX129" s="83"/>
      <c r="EY129" s="83"/>
      <c r="EZ129" s="83"/>
      <c r="FA129" s="83"/>
      <c r="FB129" s="83"/>
      <c r="FC129" s="83"/>
      <c r="FD129" s="83"/>
      <c r="FE129" s="83"/>
      <c r="FF129" s="83"/>
      <c r="FG129" s="84"/>
    </row>
    <row r="130" spans="1:163" s="52" customFormat="1" ht="13.5">
      <c r="A130" s="85" t="s">
        <v>275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7"/>
      <c r="BX130" s="88" t="s">
        <v>263</v>
      </c>
      <c r="BY130" s="89"/>
      <c r="BZ130" s="89"/>
      <c r="CA130" s="89"/>
      <c r="CB130" s="89"/>
      <c r="CC130" s="89"/>
      <c r="CD130" s="89"/>
      <c r="CE130" s="90"/>
      <c r="CF130" s="128" t="s">
        <v>134</v>
      </c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06" t="s">
        <v>320</v>
      </c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81"/>
      <c r="DF130" s="78" t="s">
        <v>316</v>
      </c>
      <c r="DG130" s="77" t="s">
        <v>223</v>
      </c>
      <c r="DH130" s="108">
        <v>400</v>
      </c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10"/>
      <c r="DU130" s="111">
        <v>400</v>
      </c>
      <c r="DV130" s="112"/>
      <c r="DW130" s="112"/>
      <c r="DX130" s="112"/>
      <c r="DY130" s="112"/>
      <c r="DZ130" s="112"/>
      <c r="EA130" s="112"/>
      <c r="EB130" s="112"/>
      <c r="EC130" s="112"/>
      <c r="ED130" s="112"/>
      <c r="EE130" s="112"/>
      <c r="EF130" s="112"/>
      <c r="EG130" s="113"/>
      <c r="EH130" s="111">
        <v>400</v>
      </c>
      <c r="EI130" s="112"/>
      <c r="EJ130" s="112"/>
      <c r="EK130" s="112"/>
      <c r="EL130" s="112"/>
      <c r="EM130" s="112"/>
      <c r="EN130" s="112"/>
      <c r="EO130" s="112"/>
      <c r="EP130" s="112"/>
      <c r="EQ130" s="112"/>
      <c r="ER130" s="112"/>
      <c r="ES130" s="112"/>
      <c r="ET130" s="113"/>
      <c r="EU130" s="82" t="s">
        <v>38</v>
      </c>
      <c r="EV130" s="83"/>
      <c r="EW130" s="83"/>
      <c r="EX130" s="83"/>
      <c r="EY130" s="83"/>
      <c r="EZ130" s="83"/>
      <c r="FA130" s="83"/>
      <c r="FB130" s="83"/>
      <c r="FC130" s="83"/>
      <c r="FD130" s="83"/>
      <c r="FE130" s="83"/>
      <c r="FF130" s="83"/>
      <c r="FG130" s="84"/>
    </row>
    <row r="131" spans="1:163" s="39" customFormat="1" ht="13.5" hidden="1">
      <c r="A131" s="85" t="s">
        <v>275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7"/>
      <c r="BX131" s="88" t="s">
        <v>264</v>
      </c>
      <c r="BY131" s="89"/>
      <c r="BZ131" s="89"/>
      <c r="CA131" s="89"/>
      <c r="CB131" s="89"/>
      <c r="CC131" s="89"/>
      <c r="CD131" s="89"/>
      <c r="CE131" s="90"/>
      <c r="CF131" s="128" t="s">
        <v>134</v>
      </c>
      <c r="CG131" s="128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449" t="s">
        <v>299</v>
      </c>
      <c r="CT131" s="450"/>
      <c r="CU131" s="450"/>
      <c r="CV131" s="450"/>
      <c r="CW131" s="450"/>
      <c r="CX131" s="450"/>
      <c r="CY131" s="450"/>
      <c r="CZ131" s="450"/>
      <c r="DA131" s="450"/>
      <c r="DB131" s="450"/>
      <c r="DC131" s="450"/>
      <c r="DD131" s="450"/>
      <c r="DE131" s="451"/>
      <c r="DF131" s="78" t="s">
        <v>201</v>
      </c>
      <c r="DG131" s="77" t="s">
        <v>223</v>
      </c>
      <c r="DH131" s="108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10"/>
      <c r="DU131" s="108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10"/>
      <c r="EH131" s="108"/>
      <c r="EI131" s="109"/>
      <c r="EJ131" s="109"/>
      <c r="EK131" s="109"/>
      <c r="EL131" s="109"/>
      <c r="EM131" s="109"/>
      <c r="EN131" s="109"/>
      <c r="EO131" s="109"/>
      <c r="EP131" s="109"/>
      <c r="EQ131" s="109"/>
      <c r="ER131" s="109"/>
      <c r="ES131" s="109"/>
      <c r="ET131" s="110"/>
      <c r="EU131" s="82" t="s">
        <v>38</v>
      </c>
      <c r="EV131" s="83"/>
      <c r="EW131" s="83"/>
      <c r="EX131" s="83"/>
      <c r="EY131" s="83"/>
      <c r="EZ131" s="83"/>
      <c r="FA131" s="83"/>
      <c r="FB131" s="83"/>
      <c r="FC131" s="83"/>
      <c r="FD131" s="83"/>
      <c r="FE131" s="83"/>
      <c r="FF131" s="83"/>
      <c r="FG131" s="84"/>
    </row>
    <row r="132" spans="1:163" s="57" customFormat="1" ht="13.5">
      <c r="A132" s="85" t="s">
        <v>275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7"/>
      <c r="BX132" s="88" t="s">
        <v>264</v>
      </c>
      <c r="BY132" s="89"/>
      <c r="BZ132" s="89"/>
      <c r="CA132" s="89"/>
      <c r="CB132" s="89"/>
      <c r="CC132" s="89"/>
      <c r="CD132" s="89"/>
      <c r="CE132" s="90"/>
      <c r="CF132" s="128" t="s">
        <v>134</v>
      </c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449" t="s">
        <v>325</v>
      </c>
      <c r="CT132" s="450"/>
      <c r="CU132" s="450"/>
      <c r="CV132" s="450"/>
      <c r="CW132" s="450"/>
      <c r="CX132" s="450"/>
      <c r="CY132" s="450"/>
      <c r="CZ132" s="450"/>
      <c r="DA132" s="450"/>
      <c r="DB132" s="450"/>
      <c r="DC132" s="450"/>
      <c r="DD132" s="450"/>
      <c r="DE132" s="451"/>
      <c r="DF132" s="78" t="s">
        <v>201</v>
      </c>
      <c r="DG132" s="77" t="s">
        <v>223</v>
      </c>
      <c r="DH132" s="108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10"/>
      <c r="DU132" s="108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10"/>
      <c r="EH132" s="108"/>
      <c r="EI132" s="109"/>
      <c r="EJ132" s="109"/>
      <c r="EK132" s="109"/>
      <c r="EL132" s="109"/>
      <c r="EM132" s="109"/>
      <c r="EN132" s="109"/>
      <c r="EO132" s="109"/>
      <c r="EP132" s="109"/>
      <c r="EQ132" s="109"/>
      <c r="ER132" s="109"/>
      <c r="ES132" s="109"/>
      <c r="ET132" s="110"/>
      <c r="EU132" s="158" t="s">
        <v>38</v>
      </c>
      <c r="EV132" s="159"/>
      <c r="EW132" s="159"/>
      <c r="EX132" s="159"/>
      <c r="EY132" s="159"/>
      <c r="EZ132" s="159"/>
      <c r="FA132" s="159"/>
      <c r="FB132" s="159"/>
      <c r="FC132" s="159"/>
      <c r="FD132" s="159"/>
      <c r="FE132" s="159"/>
      <c r="FF132" s="159"/>
      <c r="FG132" s="160"/>
    </row>
    <row r="133" spans="1:163" s="12" customFormat="1" ht="13.5">
      <c r="A133" s="85" t="s">
        <v>275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7"/>
      <c r="BX133" s="88" t="s">
        <v>265</v>
      </c>
      <c r="BY133" s="89"/>
      <c r="BZ133" s="89"/>
      <c r="CA133" s="89"/>
      <c r="CB133" s="89"/>
      <c r="CC133" s="89"/>
      <c r="CD133" s="89"/>
      <c r="CE133" s="90"/>
      <c r="CF133" s="128" t="s">
        <v>134</v>
      </c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449" t="s">
        <v>236</v>
      </c>
      <c r="CT133" s="450"/>
      <c r="CU133" s="450"/>
      <c r="CV133" s="450"/>
      <c r="CW133" s="450"/>
      <c r="CX133" s="450"/>
      <c r="CY133" s="450"/>
      <c r="CZ133" s="450"/>
      <c r="DA133" s="450"/>
      <c r="DB133" s="450"/>
      <c r="DC133" s="450"/>
      <c r="DD133" s="450"/>
      <c r="DE133" s="451"/>
      <c r="DF133" s="78" t="s">
        <v>201</v>
      </c>
      <c r="DG133" s="77" t="s">
        <v>223</v>
      </c>
      <c r="DH133" s="108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10"/>
      <c r="DU133" s="108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10"/>
      <c r="EH133" s="108"/>
      <c r="EI133" s="109"/>
      <c r="EJ133" s="109"/>
      <c r="EK133" s="109"/>
      <c r="EL133" s="109"/>
      <c r="EM133" s="109"/>
      <c r="EN133" s="109"/>
      <c r="EO133" s="109"/>
      <c r="EP133" s="109"/>
      <c r="EQ133" s="109"/>
      <c r="ER133" s="109"/>
      <c r="ES133" s="109"/>
      <c r="ET133" s="110"/>
      <c r="EU133" s="158" t="s">
        <v>38</v>
      </c>
      <c r="EV133" s="159"/>
      <c r="EW133" s="159"/>
      <c r="EX133" s="159"/>
      <c r="EY133" s="159"/>
      <c r="EZ133" s="159"/>
      <c r="FA133" s="159"/>
      <c r="FB133" s="159"/>
      <c r="FC133" s="159"/>
      <c r="FD133" s="159"/>
      <c r="FE133" s="159"/>
      <c r="FF133" s="159"/>
      <c r="FG133" s="160"/>
    </row>
    <row r="134" spans="1:163" s="12" customFormat="1" ht="13.5">
      <c r="A134" s="437"/>
      <c r="B134" s="438"/>
      <c r="C134" s="438"/>
      <c r="D134" s="438"/>
      <c r="E134" s="438"/>
      <c r="F134" s="438"/>
      <c r="G134" s="438"/>
      <c r="H134" s="438"/>
      <c r="I134" s="438"/>
      <c r="J134" s="438"/>
      <c r="K134" s="438"/>
      <c r="L134" s="438"/>
      <c r="M134" s="438"/>
      <c r="N134" s="438"/>
      <c r="O134" s="438"/>
      <c r="P134" s="438"/>
      <c r="Q134" s="438"/>
      <c r="R134" s="438"/>
      <c r="S134" s="438"/>
      <c r="T134" s="438"/>
      <c r="U134" s="438"/>
      <c r="V134" s="438"/>
      <c r="W134" s="438"/>
      <c r="X134" s="438"/>
      <c r="Y134" s="438"/>
      <c r="Z134" s="438"/>
      <c r="AA134" s="438"/>
      <c r="AB134" s="438"/>
      <c r="AC134" s="438"/>
      <c r="AD134" s="438"/>
      <c r="AE134" s="438"/>
      <c r="AF134" s="438"/>
      <c r="AG134" s="438"/>
      <c r="AH134" s="438"/>
      <c r="AI134" s="438"/>
      <c r="AJ134" s="438"/>
      <c r="AK134" s="438"/>
      <c r="AL134" s="438"/>
      <c r="AM134" s="438"/>
      <c r="AN134" s="438"/>
      <c r="AO134" s="438"/>
      <c r="AP134" s="438"/>
      <c r="AQ134" s="438"/>
      <c r="AR134" s="438"/>
      <c r="AS134" s="438"/>
      <c r="AT134" s="438"/>
      <c r="AU134" s="438"/>
      <c r="AV134" s="438"/>
      <c r="AW134" s="438"/>
      <c r="AX134" s="438"/>
      <c r="AY134" s="438"/>
      <c r="AZ134" s="438"/>
      <c r="BA134" s="438"/>
      <c r="BB134" s="438"/>
      <c r="BC134" s="438"/>
      <c r="BD134" s="438"/>
      <c r="BE134" s="438"/>
      <c r="BF134" s="438"/>
      <c r="BG134" s="438"/>
      <c r="BH134" s="438"/>
      <c r="BI134" s="438"/>
      <c r="BJ134" s="438"/>
      <c r="BK134" s="438"/>
      <c r="BL134" s="438"/>
      <c r="BM134" s="438"/>
      <c r="BN134" s="438"/>
      <c r="BO134" s="438"/>
      <c r="BP134" s="438"/>
      <c r="BQ134" s="438"/>
      <c r="BR134" s="438"/>
      <c r="BS134" s="438"/>
      <c r="BT134" s="438"/>
      <c r="BU134" s="438"/>
      <c r="BV134" s="438"/>
      <c r="BW134" s="439"/>
      <c r="BX134" s="440"/>
      <c r="BY134" s="178"/>
      <c r="BZ134" s="178"/>
      <c r="CA134" s="178"/>
      <c r="CB134" s="178"/>
      <c r="CC134" s="178"/>
      <c r="CD134" s="178"/>
      <c r="CE134" s="179"/>
      <c r="CF134" s="420"/>
      <c r="CG134" s="420"/>
      <c r="CH134" s="420"/>
      <c r="CI134" s="420"/>
      <c r="CJ134" s="420"/>
      <c r="CK134" s="420"/>
      <c r="CL134" s="420"/>
      <c r="CM134" s="420"/>
      <c r="CN134" s="420"/>
      <c r="CO134" s="420"/>
      <c r="CP134" s="420"/>
      <c r="CQ134" s="420"/>
      <c r="CR134" s="420"/>
      <c r="CS134" s="177"/>
      <c r="CT134" s="407"/>
      <c r="CU134" s="407"/>
      <c r="CV134" s="407"/>
      <c r="CW134" s="407"/>
      <c r="CX134" s="407"/>
      <c r="CY134" s="407"/>
      <c r="CZ134" s="407"/>
      <c r="DA134" s="407"/>
      <c r="DB134" s="407"/>
      <c r="DC134" s="407"/>
      <c r="DD134" s="407"/>
      <c r="DE134" s="408"/>
      <c r="DF134" s="55"/>
      <c r="DG134" s="58"/>
      <c r="DH134" s="409">
        <f>DH135</f>
        <v>0</v>
      </c>
      <c r="DI134" s="410"/>
      <c r="DJ134" s="410"/>
      <c r="DK134" s="410"/>
      <c r="DL134" s="410"/>
      <c r="DM134" s="410"/>
      <c r="DN134" s="410"/>
      <c r="DO134" s="410"/>
      <c r="DP134" s="410"/>
      <c r="DQ134" s="410"/>
      <c r="DR134" s="410"/>
      <c r="DS134" s="410"/>
      <c r="DT134" s="411"/>
      <c r="DU134" s="409">
        <f aca="true" t="shared" si="24" ref="DU134">DU135</f>
        <v>0</v>
      </c>
      <c r="DV134" s="410"/>
      <c r="DW134" s="410"/>
      <c r="DX134" s="410"/>
      <c r="DY134" s="410"/>
      <c r="DZ134" s="410"/>
      <c r="EA134" s="410"/>
      <c r="EB134" s="410"/>
      <c r="EC134" s="410"/>
      <c r="ED134" s="410"/>
      <c r="EE134" s="410"/>
      <c r="EF134" s="410"/>
      <c r="EG134" s="411"/>
      <c r="EH134" s="409">
        <f aca="true" t="shared" si="25" ref="EH134">EH135</f>
        <v>0</v>
      </c>
      <c r="EI134" s="410"/>
      <c r="EJ134" s="410"/>
      <c r="EK134" s="410"/>
      <c r="EL134" s="410"/>
      <c r="EM134" s="410"/>
      <c r="EN134" s="410"/>
      <c r="EO134" s="410"/>
      <c r="EP134" s="410"/>
      <c r="EQ134" s="410"/>
      <c r="ER134" s="410"/>
      <c r="ES134" s="410"/>
      <c r="ET134" s="411"/>
      <c r="EU134" s="428"/>
      <c r="EV134" s="429"/>
      <c r="EW134" s="429"/>
      <c r="EX134" s="429"/>
      <c r="EY134" s="429"/>
      <c r="EZ134" s="429"/>
      <c r="FA134" s="429"/>
      <c r="FB134" s="429"/>
      <c r="FC134" s="429"/>
      <c r="FD134" s="429"/>
      <c r="FE134" s="429"/>
      <c r="FF134" s="429"/>
      <c r="FG134" s="430"/>
    </row>
    <row r="135" spans="1:163" ht="13.5" customHeight="1">
      <c r="A135" s="114" t="s">
        <v>275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6"/>
      <c r="BX135" s="117" t="s">
        <v>304</v>
      </c>
      <c r="BY135" s="118"/>
      <c r="BZ135" s="118"/>
      <c r="CA135" s="118"/>
      <c r="CB135" s="118"/>
      <c r="CC135" s="118"/>
      <c r="CD135" s="118"/>
      <c r="CE135" s="119"/>
      <c r="CF135" s="120" t="s">
        <v>134</v>
      </c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40" t="s">
        <v>236</v>
      </c>
      <c r="CT135" s="141"/>
      <c r="CU135" s="141"/>
      <c r="CV135" s="141"/>
      <c r="CW135" s="141"/>
      <c r="CX135" s="141"/>
      <c r="CY135" s="141"/>
      <c r="CZ135" s="141"/>
      <c r="DA135" s="141"/>
      <c r="DB135" s="141"/>
      <c r="DC135" s="141"/>
      <c r="DD135" s="141"/>
      <c r="DE135" s="142"/>
      <c r="DF135" s="54" t="s">
        <v>201</v>
      </c>
      <c r="DG135" s="17" t="s">
        <v>278</v>
      </c>
      <c r="DH135" s="143"/>
      <c r="DI135" s="144"/>
      <c r="DJ135" s="144"/>
      <c r="DK135" s="144"/>
      <c r="DL135" s="144"/>
      <c r="DM135" s="144"/>
      <c r="DN135" s="144"/>
      <c r="DO135" s="144"/>
      <c r="DP135" s="144"/>
      <c r="DQ135" s="144"/>
      <c r="DR135" s="144"/>
      <c r="DS135" s="144"/>
      <c r="DT135" s="145"/>
      <c r="DU135" s="146"/>
      <c r="DV135" s="147"/>
      <c r="DW135" s="147"/>
      <c r="DX135" s="147"/>
      <c r="DY135" s="147"/>
      <c r="DZ135" s="147"/>
      <c r="EA135" s="147"/>
      <c r="EB135" s="147"/>
      <c r="EC135" s="147"/>
      <c r="ED135" s="147"/>
      <c r="EE135" s="147"/>
      <c r="EF135" s="147"/>
      <c r="EG135" s="148"/>
      <c r="EH135" s="146"/>
      <c r="EI135" s="147"/>
      <c r="EJ135" s="147"/>
      <c r="EK135" s="147"/>
      <c r="EL135" s="147"/>
      <c r="EM135" s="147"/>
      <c r="EN135" s="147"/>
      <c r="EO135" s="147"/>
      <c r="EP135" s="147"/>
      <c r="EQ135" s="147"/>
      <c r="ER135" s="147"/>
      <c r="ES135" s="147"/>
      <c r="ET135" s="148"/>
      <c r="EU135" s="82" t="s">
        <v>38</v>
      </c>
      <c r="EV135" s="83"/>
      <c r="EW135" s="83"/>
      <c r="EX135" s="83"/>
      <c r="EY135" s="83"/>
      <c r="EZ135" s="83"/>
      <c r="FA135" s="83"/>
      <c r="FB135" s="83"/>
      <c r="FC135" s="83"/>
      <c r="FD135" s="83"/>
      <c r="FE135" s="83"/>
      <c r="FF135" s="83"/>
      <c r="FG135" s="84"/>
    </row>
    <row r="136" spans="1:163" ht="13.5">
      <c r="A136" s="437"/>
      <c r="B136" s="438"/>
      <c r="C136" s="438"/>
      <c r="D136" s="438"/>
      <c r="E136" s="438"/>
      <c r="F136" s="438"/>
      <c r="G136" s="438"/>
      <c r="H136" s="438"/>
      <c r="I136" s="438"/>
      <c r="J136" s="438"/>
      <c r="K136" s="438"/>
      <c r="L136" s="438"/>
      <c r="M136" s="438"/>
      <c r="N136" s="438"/>
      <c r="O136" s="438"/>
      <c r="P136" s="438"/>
      <c r="Q136" s="438"/>
      <c r="R136" s="438"/>
      <c r="S136" s="438"/>
      <c r="T136" s="438"/>
      <c r="U136" s="438"/>
      <c r="V136" s="438"/>
      <c r="W136" s="438"/>
      <c r="X136" s="438"/>
      <c r="Y136" s="438"/>
      <c r="Z136" s="438"/>
      <c r="AA136" s="438"/>
      <c r="AB136" s="438"/>
      <c r="AC136" s="438"/>
      <c r="AD136" s="438"/>
      <c r="AE136" s="438"/>
      <c r="AF136" s="438"/>
      <c r="AG136" s="438"/>
      <c r="AH136" s="438"/>
      <c r="AI136" s="438"/>
      <c r="AJ136" s="438"/>
      <c r="AK136" s="438"/>
      <c r="AL136" s="438"/>
      <c r="AM136" s="438"/>
      <c r="AN136" s="438"/>
      <c r="AO136" s="438"/>
      <c r="AP136" s="438"/>
      <c r="AQ136" s="438"/>
      <c r="AR136" s="438"/>
      <c r="AS136" s="438"/>
      <c r="AT136" s="438"/>
      <c r="AU136" s="438"/>
      <c r="AV136" s="438"/>
      <c r="AW136" s="438"/>
      <c r="AX136" s="438"/>
      <c r="AY136" s="438"/>
      <c r="AZ136" s="438"/>
      <c r="BA136" s="438"/>
      <c r="BB136" s="438"/>
      <c r="BC136" s="438"/>
      <c r="BD136" s="438"/>
      <c r="BE136" s="438"/>
      <c r="BF136" s="438"/>
      <c r="BG136" s="438"/>
      <c r="BH136" s="438"/>
      <c r="BI136" s="438"/>
      <c r="BJ136" s="438"/>
      <c r="BK136" s="438"/>
      <c r="BL136" s="438"/>
      <c r="BM136" s="438"/>
      <c r="BN136" s="438"/>
      <c r="BO136" s="438"/>
      <c r="BP136" s="438"/>
      <c r="BQ136" s="438"/>
      <c r="BR136" s="438"/>
      <c r="BS136" s="438"/>
      <c r="BT136" s="438"/>
      <c r="BU136" s="438"/>
      <c r="BV136" s="438"/>
      <c r="BW136" s="439"/>
      <c r="BX136" s="440"/>
      <c r="BY136" s="178"/>
      <c r="BZ136" s="178"/>
      <c r="CA136" s="178"/>
      <c r="CB136" s="178"/>
      <c r="CC136" s="178"/>
      <c r="CD136" s="178"/>
      <c r="CE136" s="179"/>
      <c r="CF136" s="420"/>
      <c r="CG136" s="420"/>
      <c r="CH136" s="420"/>
      <c r="CI136" s="420"/>
      <c r="CJ136" s="420"/>
      <c r="CK136" s="420"/>
      <c r="CL136" s="420"/>
      <c r="CM136" s="420"/>
      <c r="CN136" s="420"/>
      <c r="CO136" s="420"/>
      <c r="CP136" s="420"/>
      <c r="CQ136" s="420"/>
      <c r="CR136" s="420"/>
      <c r="CS136" s="177"/>
      <c r="CT136" s="407"/>
      <c r="CU136" s="407"/>
      <c r="CV136" s="407"/>
      <c r="CW136" s="407"/>
      <c r="CX136" s="407"/>
      <c r="CY136" s="407"/>
      <c r="CZ136" s="407"/>
      <c r="DA136" s="407"/>
      <c r="DB136" s="407"/>
      <c r="DC136" s="407"/>
      <c r="DD136" s="407"/>
      <c r="DE136" s="408"/>
      <c r="DF136" s="55"/>
      <c r="DG136" s="58"/>
      <c r="DH136" s="409">
        <f>SUM(DH137:DT138)</f>
        <v>0</v>
      </c>
      <c r="DI136" s="410"/>
      <c r="DJ136" s="410"/>
      <c r="DK136" s="410"/>
      <c r="DL136" s="410"/>
      <c r="DM136" s="410"/>
      <c r="DN136" s="410"/>
      <c r="DO136" s="410"/>
      <c r="DP136" s="410"/>
      <c r="DQ136" s="410"/>
      <c r="DR136" s="410"/>
      <c r="DS136" s="410"/>
      <c r="DT136" s="411"/>
      <c r="DU136" s="409">
        <f aca="true" t="shared" si="26" ref="DU136">SUM(DU137:EG138)</f>
        <v>0</v>
      </c>
      <c r="DV136" s="410"/>
      <c r="DW136" s="410"/>
      <c r="DX136" s="410"/>
      <c r="DY136" s="410"/>
      <c r="DZ136" s="410"/>
      <c r="EA136" s="410"/>
      <c r="EB136" s="410"/>
      <c r="EC136" s="410"/>
      <c r="ED136" s="410"/>
      <c r="EE136" s="410"/>
      <c r="EF136" s="410"/>
      <c r="EG136" s="411"/>
      <c r="EH136" s="409">
        <f aca="true" t="shared" si="27" ref="EH136">SUM(EH137:ET138)</f>
        <v>0</v>
      </c>
      <c r="EI136" s="410"/>
      <c r="EJ136" s="410"/>
      <c r="EK136" s="410"/>
      <c r="EL136" s="410"/>
      <c r="EM136" s="410"/>
      <c r="EN136" s="410"/>
      <c r="EO136" s="410"/>
      <c r="EP136" s="410"/>
      <c r="EQ136" s="410"/>
      <c r="ER136" s="410"/>
      <c r="ES136" s="410"/>
      <c r="ET136" s="411"/>
      <c r="EU136" s="428"/>
      <c r="EV136" s="429"/>
      <c r="EW136" s="429"/>
      <c r="EX136" s="429"/>
      <c r="EY136" s="429"/>
      <c r="EZ136" s="429"/>
      <c r="FA136" s="429"/>
      <c r="FB136" s="429"/>
      <c r="FC136" s="429"/>
      <c r="FD136" s="429"/>
      <c r="FE136" s="429"/>
      <c r="FF136" s="429"/>
      <c r="FG136" s="430"/>
    </row>
    <row r="137" spans="1:163" s="52" customFormat="1" ht="13.5" customHeight="1">
      <c r="A137" s="135" t="s">
        <v>282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6"/>
      <c r="BX137" s="138" t="s">
        <v>305</v>
      </c>
      <c r="BY137" s="122"/>
      <c r="BZ137" s="122"/>
      <c r="CA137" s="122"/>
      <c r="CB137" s="122"/>
      <c r="CC137" s="122"/>
      <c r="CD137" s="122"/>
      <c r="CE137" s="139"/>
      <c r="CF137" s="120" t="s">
        <v>134</v>
      </c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40" t="s">
        <v>190</v>
      </c>
      <c r="CT137" s="141"/>
      <c r="CU137" s="141"/>
      <c r="CV137" s="141"/>
      <c r="CW137" s="141"/>
      <c r="CX137" s="141"/>
      <c r="CY137" s="141"/>
      <c r="CZ137" s="141"/>
      <c r="DA137" s="141"/>
      <c r="DB137" s="141"/>
      <c r="DC137" s="141"/>
      <c r="DD137" s="141"/>
      <c r="DE137" s="142"/>
      <c r="DF137" s="54" t="s">
        <v>314</v>
      </c>
      <c r="DG137" s="17" t="s">
        <v>281</v>
      </c>
      <c r="DH137" s="143"/>
      <c r="DI137" s="144"/>
      <c r="DJ137" s="144"/>
      <c r="DK137" s="144"/>
      <c r="DL137" s="144"/>
      <c r="DM137" s="144"/>
      <c r="DN137" s="144"/>
      <c r="DO137" s="144"/>
      <c r="DP137" s="144"/>
      <c r="DQ137" s="144"/>
      <c r="DR137" s="144"/>
      <c r="DS137" s="144"/>
      <c r="DT137" s="145"/>
      <c r="DU137" s="146"/>
      <c r="DV137" s="147"/>
      <c r="DW137" s="147"/>
      <c r="DX137" s="147"/>
      <c r="DY137" s="147"/>
      <c r="DZ137" s="147"/>
      <c r="EA137" s="147"/>
      <c r="EB137" s="147"/>
      <c r="EC137" s="147"/>
      <c r="ED137" s="147"/>
      <c r="EE137" s="147"/>
      <c r="EF137" s="147"/>
      <c r="EG137" s="148"/>
      <c r="EH137" s="146"/>
      <c r="EI137" s="147"/>
      <c r="EJ137" s="147"/>
      <c r="EK137" s="147"/>
      <c r="EL137" s="147"/>
      <c r="EM137" s="147"/>
      <c r="EN137" s="147"/>
      <c r="EO137" s="147"/>
      <c r="EP137" s="147"/>
      <c r="EQ137" s="147"/>
      <c r="ER137" s="147"/>
      <c r="ES137" s="147"/>
      <c r="ET137" s="148"/>
      <c r="EU137" s="82" t="s">
        <v>38</v>
      </c>
      <c r="EV137" s="83"/>
      <c r="EW137" s="83"/>
      <c r="EX137" s="83"/>
      <c r="EY137" s="83"/>
      <c r="EZ137" s="83"/>
      <c r="FA137" s="83"/>
      <c r="FB137" s="83"/>
      <c r="FC137" s="83"/>
      <c r="FD137" s="83"/>
      <c r="FE137" s="83"/>
      <c r="FF137" s="83"/>
      <c r="FG137" s="84"/>
    </row>
    <row r="138" spans="1:163" ht="13.5">
      <c r="A138" s="135" t="s">
        <v>282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6"/>
      <c r="BX138" s="138" t="s">
        <v>305</v>
      </c>
      <c r="BY138" s="122"/>
      <c r="BZ138" s="122"/>
      <c r="CA138" s="122"/>
      <c r="CB138" s="122"/>
      <c r="CC138" s="122"/>
      <c r="CD138" s="122"/>
      <c r="CE138" s="139"/>
      <c r="CF138" s="120" t="s">
        <v>134</v>
      </c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40" t="s">
        <v>236</v>
      </c>
      <c r="CT138" s="141"/>
      <c r="CU138" s="141"/>
      <c r="CV138" s="141"/>
      <c r="CW138" s="141"/>
      <c r="CX138" s="141"/>
      <c r="CY138" s="141"/>
      <c r="CZ138" s="141"/>
      <c r="DA138" s="141"/>
      <c r="DB138" s="141"/>
      <c r="DC138" s="141"/>
      <c r="DD138" s="141"/>
      <c r="DE138" s="142"/>
      <c r="DF138" s="54" t="s">
        <v>201</v>
      </c>
      <c r="DG138" s="17" t="s">
        <v>281</v>
      </c>
      <c r="DH138" s="143"/>
      <c r="DI138" s="144"/>
      <c r="DJ138" s="144"/>
      <c r="DK138" s="144"/>
      <c r="DL138" s="144"/>
      <c r="DM138" s="144"/>
      <c r="DN138" s="144"/>
      <c r="DO138" s="144"/>
      <c r="DP138" s="144"/>
      <c r="DQ138" s="144"/>
      <c r="DR138" s="144"/>
      <c r="DS138" s="144"/>
      <c r="DT138" s="145"/>
      <c r="DU138" s="146"/>
      <c r="DV138" s="147"/>
      <c r="DW138" s="147"/>
      <c r="DX138" s="147"/>
      <c r="DY138" s="147"/>
      <c r="DZ138" s="147"/>
      <c r="EA138" s="147"/>
      <c r="EB138" s="147"/>
      <c r="EC138" s="147"/>
      <c r="ED138" s="147"/>
      <c r="EE138" s="147"/>
      <c r="EF138" s="147"/>
      <c r="EG138" s="148"/>
      <c r="EH138" s="146"/>
      <c r="EI138" s="147"/>
      <c r="EJ138" s="147"/>
      <c r="EK138" s="147"/>
      <c r="EL138" s="147"/>
      <c r="EM138" s="147"/>
      <c r="EN138" s="147"/>
      <c r="EO138" s="147"/>
      <c r="EP138" s="147"/>
      <c r="EQ138" s="147"/>
      <c r="ER138" s="147"/>
      <c r="ES138" s="147"/>
      <c r="ET138" s="148"/>
      <c r="EU138" s="82" t="s">
        <v>38</v>
      </c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  <c r="FF138" s="83"/>
      <c r="FG138" s="84"/>
    </row>
    <row r="139" spans="1:163" ht="15.75">
      <c r="A139" s="434" t="s">
        <v>231</v>
      </c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  <c r="AS139" s="435"/>
      <c r="AT139" s="435"/>
      <c r="AU139" s="435"/>
      <c r="AV139" s="435"/>
      <c r="AW139" s="435"/>
      <c r="AX139" s="435"/>
      <c r="AY139" s="435"/>
      <c r="AZ139" s="435"/>
      <c r="BA139" s="435"/>
      <c r="BB139" s="435"/>
      <c r="BC139" s="435"/>
      <c r="BD139" s="435"/>
      <c r="BE139" s="435"/>
      <c r="BF139" s="435"/>
      <c r="BG139" s="435"/>
      <c r="BH139" s="435"/>
      <c r="BI139" s="435"/>
      <c r="BJ139" s="435"/>
      <c r="BK139" s="435"/>
      <c r="BL139" s="435"/>
      <c r="BM139" s="435"/>
      <c r="BN139" s="435"/>
      <c r="BO139" s="435"/>
      <c r="BP139" s="435"/>
      <c r="BQ139" s="435"/>
      <c r="BR139" s="435"/>
      <c r="BS139" s="435"/>
      <c r="BT139" s="435"/>
      <c r="BU139" s="435"/>
      <c r="BV139" s="435"/>
      <c r="BW139" s="436"/>
      <c r="BX139" s="461" t="s">
        <v>138</v>
      </c>
      <c r="BY139" s="453"/>
      <c r="BZ139" s="453"/>
      <c r="CA139" s="453"/>
      <c r="CB139" s="453"/>
      <c r="CC139" s="453"/>
      <c r="CD139" s="453"/>
      <c r="CE139" s="454"/>
      <c r="CF139" s="452" t="s">
        <v>139</v>
      </c>
      <c r="CG139" s="453"/>
      <c r="CH139" s="453"/>
      <c r="CI139" s="453"/>
      <c r="CJ139" s="453"/>
      <c r="CK139" s="453"/>
      <c r="CL139" s="453"/>
      <c r="CM139" s="453"/>
      <c r="CN139" s="453"/>
      <c r="CO139" s="453"/>
      <c r="CP139" s="453"/>
      <c r="CQ139" s="453"/>
      <c r="CR139" s="454"/>
      <c r="CS139" s="121"/>
      <c r="CT139" s="180"/>
      <c r="CU139" s="180"/>
      <c r="CV139" s="180"/>
      <c r="CW139" s="180"/>
      <c r="CX139" s="180"/>
      <c r="CY139" s="180"/>
      <c r="CZ139" s="180"/>
      <c r="DA139" s="180"/>
      <c r="DB139" s="180"/>
      <c r="DC139" s="180"/>
      <c r="DD139" s="180"/>
      <c r="DE139" s="181"/>
      <c r="DF139" s="64"/>
      <c r="DG139" s="65"/>
      <c r="DH139" s="431"/>
      <c r="DI139" s="432"/>
      <c r="DJ139" s="432"/>
      <c r="DK139" s="432"/>
      <c r="DL139" s="432"/>
      <c r="DM139" s="432"/>
      <c r="DN139" s="432"/>
      <c r="DO139" s="432"/>
      <c r="DP139" s="432"/>
      <c r="DQ139" s="432"/>
      <c r="DR139" s="432"/>
      <c r="DS139" s="432"/>
      <c r="DT139" s="433"/>
      <c r="DU139" s="431"/>
      <c r="DV139" s="432"/>
      <c r="DW139" s="432"/>
      <c r="DX139" s="432"/>
      <c r="DY139" s="432"/>
      <c r="DZ139" s="432"/>
      <c r="EA139" s="432"/>
      <c r="EB139" s="432"/>
      <c r="EC139" s="432"/>
      <c r="ED139" s="432"/>
      <c r="EE139" s="432"/>
      <c r="EF139" s="432"/>
      <c r="EG139" s="433"/>
      <c r="EH139" s="431"/>
      <c r="EI139" s="432"/>
      <c r="EJ139" s="432"/>
      <c r="EK139" s="432"/>
      <c r="EL139" s="432"/>
      <c r="EM139" s="432"/>
      <c r="EN139" s="432"/>
      <c r="EO139" s="432"/>
      <c r="EP139" s="432"/>
      <c r="EQ139" s="432"/>
      <c r="ER139" s="432"/>
      <c r="ES139" s="432"/>
      <c r="ET139" s="433"/>
      <c r="EU139" s="446" t="s">
        <v>38</v>
      </c>
      <c r="EV139" s="447"/>
      <c r="EW139" s="447"/>
      <c r="EX139" s="447"/>
      <c r="EY139" s="447"/>
      <c r="EZ139" s="447"/>
      <c r="FA139" s="447"/>
      <c r="FB139" s="447"/>
      <c r="FC139" s="447"/>
      <c r="FD139" s="447"/>
      <c r="FE139" s="447"/>
      <c r="FF139" s="447"/>
      <c r="FG139" s="448"/>
    </row>
    <row r="140" spans="1:163" ht="13.5" hidden="1">
      <c r="A140" s="135" t="s">
        <v>232</v>
      </c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5"/>
      <c r="BW140" s="116"/>
      <c r="BX140" s="138" t="s">
        <v>140</v>
      </c>
      <c r="BY140" s="122"/>
      <c r="BZ140" s="122"/>
      <c r="CA140" s="122"/>
      <c r="CB140" s="122"/>
      <c r="CC140" s="122"/>
      <c r="CD140" s="122"/>
      <c r="CE140" s="139"/>
      <c r="CF140" s="121"/>
      <c r="CG140" s="122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39"/>
      <c r="CS140" s="121"/>
      <c r="CT140" s="180"/>
      <c r="CU140" s="180"/>
      <c r="CV140" s="180"/>
      <c r="CW140" s="180"/>
      <c r="CX140" s="180"/>
      <c r="CY140" s="180"/>
      <c r="CZ140" s="180"/>
      <c r="DA140" s="180"/>
      <c r="DB140" s="180"/>
      <c r="DC140" s="180"/>
      <c r="DD140" s="180"/>
      <c r="DE140" s="181"/>
      <c r="DF140" s="64"/>
      <c r="DG140" s="65"/>
      <c r="DH140" s="431"/>
      <c r="DI140" s="432"/>
      <c r="DJ140" s="432"/>
      <c r="DK140" s="432"/>
      <c r="DL140" s="432"/>
      <c r="DM140" s="432"/>
      <c r="DN140" s="432"/>
      <c r="DO140" s="432"/>
      <c r="DP140" s="432"/>
      <c r="DQ140" s="432"/>
      <c r="DR140" s="432"/>
      <c r="DS140" s="432"/>
      <c r="DT140" s="433"/>
      <c r="DU140" s="431"/>
      <c r="DV140" s="432"/>
      <c r="DW140" s="432"/>
      <c r="DX140" s="432"/>
      <c r="DY140" s="432"/>
      <c r="DZ140" s="432"/>
      <c r="EA140" s="432"/>
      <c r="EB140" s="432"/>
      <c r="EC140" s="432"/>
      <c r="ED140" s="432"/>
      <c r="EE140" s="432"/>
      <c r="EF140" s="432"/>
      <c r="EG140" s="433"/>
      <c r="EH140" s="431"/>
      <c r="EI140" s="432"/>
      <c r="EJ140" s="432"/>
      <c r="EK140" s="432"/>
      <c r="EL140" s="432"/>
      <c r="EM140" s="432"/>
      <c r="EN140" s="432"/>
      <c r="EO140" s="432"/>
      <c r="EP140" s="432"/>
      <c r="EQ140" s="432"/>
      <c r="ER140" s="432"/>
      <c r="ES140" s="432"/>
      <c r="ET140" s="433"/>
      <c r="EU140" s="446" t="s">
        <v>38</v>
      </c>
      <c r="EV140" s="447"/>
      <c r="EW140" s="447"/>
      <c r="EX140" s="447"/>
      <c r="EY140" s="447"/>
      <c r="EZ140" s="447"/>
      <c r="FA140" s="447"/>
      <c r="FB140" s="447"/>
      <c r="FC140" s="447"/>
      <c r="FD140" s="447"/>
      <c r="FE140" s="447"/>
      <c r="FF140" s="447"/>
      <c r="FG140" s="448"/>
    </row>
    <row r="141" spans="1:163" ht="13.5" hidden="1">
      <c r="A141" s="135" t="s">
        <v>233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6"/>
      <c r="BX141" s="138" t="s">
        <v>141</v>
      </c>
      <c r="BY141" s="122"/>
      <c r="BZ141" s="122"/>
      <c r="CA141" s="122"/>
      <c r="CB141" s="122"/>
      <c r="CC141" s="122"/>
      <c r="CD141" s="122"/>
      <c r="CE141" s="139"/>
      <c r="CF141" s="121"/>
      <c r="CG141" s="122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39"/>
      <c r="CS141" s="121"/>
      <c r="CT141" s="180"/>
      <c r="CU141" s="180"/>
      <c r="CV141" s="180"/>
      <c r="CW141" s="180"/>
      <c r="CX141" s="180"/>
      <c r="CY141" s="180"/>
      <c r="CZ141" s="180"/>
      <c r="DA141" s="180"/>
      <c r="DB141" s="180"/>
      <c r="DC141" s="180"/>
      <c r="DD141" s="180"/>
      <c r="DE141" s="181"/>
      <c r="DF141" s="64"/>
      <c r="DG141" s="65"/>
      <c r="DH141" s="431"/>
      <c r="DI141" s="432"/>
      <c r="DJ141" s="432"/>
      <c r="DK141" s="432"/>
      <c r="DL141" s="432"/>
      <c r="DM141" s="432"/>
      <c r="DN141" s="432"/>
      <c r="DO141" s="432"/>
      <c r="DP141" s="432"/>
      <c r="DQ141" s="432"/>
      <c r="DR141" s="432"/>
      <c r="DS141" s="432"/>
      <c r="DT141" s="433"/>
      <c r="DU141" s="431"/>
      <c r="DV141" s="432"/>
      <c r="DW141" s="432"/>
      <c r="DX141" s="432"/>
      <c r="DY141" s="432"/>
      <c r="DZ141" s="432"/>
      <c r="EA141" s="432"/>
      <c r="EB141" s="432"/>
      <c r="EC141" s="432"/>
      <c r="ED141" s="432"/>
      <c r="EE141" s="432"/>
      <c r="EF141" s="432"/>
      <c r="EG141" s="433"/>
      <c r="EH141" s="431"/>
      <c r="EI141" s="432"/>
      <c r="EJ141" s="432"/>
      <c r="EK141" s="432"/>
      <c r="EL141" s="432"/>
      <c r="EM141" s="432"/>
      <c r="EN141" s="432"/>
      <c r="EO141" s="432"/>
      <c r="EP141" s="432"/>
      <c r="EQ141" s="432"/>
      <c r="ER141" s="432"/>
      <c r="ES141" s="432"/>
      <c r="ET141" s="433"/>
      <c r="EU141" s="446" t="s">
        <v>38</v>
      </c>
      <c r="EV141" s="447"/>
      <c r="EW141" s="447"/>
      <c r="EX141" s="447"/>
      <c r="EY141" s="447"/>
      <c r="EZ141" s="447"/>
      <c r="FA141" s="447"/>
      <c r="FB141" s="447"/>
      <c r="FC141" s="447"/>
      <c r="FD141" s="447"/>
      <c r="FE141" s="447"/>
      <c r="FF141" s="447"/>
      <c r="FG141" s="448"/>
    </row>
    <row r="142" spans="1:163" ht="13.5" hidden="1">
      <c r="A142" s="135" t="s">
        <v>234</v>
      </c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6"/>
      <c r="BX142" s="138" t="s">
        <v>142</v>
      </c>
      <c r="BY142" s="122"/>
      <c r="BZ142" s="122"/>
      <c r="CA142" s="122"/>
      <c r="CB142" s="122"/>
      <c r="CC142" s="122"/>
      <c r="CD142" s="122"/>
      <c r="CE142" s="139"/>
      <c r="CF142" s="121"/>
      <c r="CG142" s="122"/>
      <c r="CH142" s="122"/>
      <c r="CI142" s="122"/>
      <c r="CJ142" s="122"/>
      <c r="CK142" s="122"/>
      <c r="CL142" s="122"/>
      <c r="CM142" s="122"/>
      <c r="CN142" s="122"/>
      <c r="CO142" s="122"/>
      <c r="CP142" s="122"/>
      <c r="CQ142" s="122"/>
      <c r="CR142" s="139"/>
      <c r="CS142" s="121"/>
      <c r="CT142" s="180"/>
      <c r="CU142" s="180"/>
      <c r="CV142" s="180"/>
      <c r="CW142" s="180"/>
      <c r="CX142" s="180"/>
      <c r="CY142" s="180"/>
      <c r="CZ142" s="180"/>
      <c r="DA142" s="180"/>
      <c r="DB142" s="180"/>
      <c r="DC142" s="180"/>
      <c r="DD142" s="180"/>
      <c r="DE142" s="181"/>
      <c r="DF142" s="64"/>
      <c r="DG142" s="65"/>
      <c r="DH142" s="431"/>
      <c r="DI142" s="432"/>
      <c r="DJ142" s="432"/>
      <c r="DK142" s="432"/>
      <c r="DL142" s="432"/>
      <c r="DM142" s="432"/>
      <c r="DN142" s="432"/>
      <c r="DO142" s="432"/>
      <c r="DP142" s="432"/>
      <c r="DQ142" s="432"/>
      <c r="DR142" s="432"/>
      <c r="DS142" s="432"/>
      <c r="DT142" s="433"/>
      <c r="DU142" s="431"/>
      <c r="DV142" s="432"/>
      <c r="DW142" s="432"/>
      <c r="DX142" s="432"/>
      <c r="DY142" s="432"/>
      <c r="DZ142" s="432"/>
      <c r="EA142" s="432"/>
      <c r="EB142" s="432"/>
      <c r="EC142" s="432"/>
      <c r="ED142" s="432"/>
      <c r="EE142" s="432"/>
      <c r="EF142" s="432"/>
      <c r="EG142" s="433"/>
      <c r="EH142" s="431"/>
      <c r="EI142" s="432"/>
      <c r="EJ142" s="432"/>
      <c r="EK142" s="432"/>
      <c r="EL142" s="432"/>
      <c r="EM142" s="432"/>
      <c r="EN142" s="432"/>
      <c r="EO142" s="432"/>
      <c r="EP142" s="432"/>
      <c r="EQ142" s="432"/>
      <c r="ER142" s="432"/>
      <c r="ES142" s="432"/>
      <c r="ET142" s="433"/>
      <c r="EU142" s="446" t="s">
        <v>38</v>
      </c>
      <c r="EV142" s="447"/>
      <c r="EW142" s="447"/>
      <c r="EX142" s="447"/>
      <c r="EY142" s="447"/>
      <c r="EZ142" s="447"/>
      <c r="FA142" s="447"/>
      <c r="FB142" s="447"/>
      <c r="FC142" s="447"/>
      <c r="FD142" s="447"/>
      <c r="FE142" s="447"/>
      <c r="FF142" s="447"/>
      <c r="FG142" s="448"/>
    </row>
    <row r="143" spans="1:163" ht="15.75">
      <c r="A143" s="434" t="s">
        <v>235</v>
      </c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  <c r="AS143" s="435"/>
      <c r="AT143" s="435"/>
      <c r="AU143" s="435"/>
      <c r="AV143" s="435"/>
      <c r="AW143" s="435"/>
      <c r="AX143" s="435"/>
      <c r="AY143" s="435"/>
      <c r="AZ143" s="435"/>
      <c r="BA143" s="435"/>
      <c r="BB143" s="435"/>
      <c r="BC143" s="435"/>
      <c r="BD143" s="435"/>
      <c r="BE143" s="435"/>
      <c r="BF143" s="435"/>
      <c r="BG143" s="435"/>
      <c r="BH143" s="435"/>
      <c r="BI143" s="435"/>
      <c r="BJ143" s="435"/>
      <c r="BK143" s="435"/>
      <c r="BL143" s="435"/>
      <c r="BM143" s="435"/>
      <c r="BN143" s="435"/>
      <c r="BO143" s="435"/>
      <c r="BP143" s="435"/>
      <c r="BQ143" s="435"/>
      <c r="BR143" s="435"/>
      <c r="BS143" s="435"/>
      <c r="BT143" s="435"/>
      <c r="BU143" s="435"/>
      <c r="BV143" s="435"/>
      <c r="BW143" s="436"/>
      <c r="BX143" s="461" t="s">
        <v>143</v>
      </c>
      <c r="BY143" s="453"/>
      <c r="BZ143" s="453"/>
      <c r="CA143" s="453"/>
      <c r="CB143" s="453"/>
      <c r="CC143" s="453"/>
      <c r="CD143" s="453"/>
      <c r="CE143" s="454"/>
      <c r="CF143" s="452" t="s">
        <v>38</v>
      </c>
      <c r="CG143" s="453"/>
      <c r="CH143" s="453"/>
      <c r="CI143" s="453"/>
      <c r="CJ143" s="453"/>
      <c r="CK143" s="453"/>
      <c r="CL143" s="453"/>
      <c r="CM143" s="453"/>
      <c r="CN143" s="453"/>
      <c r="CO143" s="453"/>
      <c r="CP143" s="453"/>
      <c r="CQ143" s="453"/>
      <c r="CR143" s="454"/>
      <c r="CS143" s="121"/>
      <c r="CT143" s="180"/>
      <c r="CU143" s="180"/>
      <c r="CV143" s="180"/>
      <c r="CW143" s="180"/>
      <c r="CX143" s="180"/>
      <c r="CY143" s="180"/>
      <c r="CZ143" s="180"/>
      <c r="DA143" s="180"/>
      <c r="DB143" s="180"/>
      <c r="DC143" s="180"/>
      <c r="DD143" s="180"/>
      <c r="DE143" s="181"/>
      <c r="DF143" s="64"/>
      <c r="DG143" s="65"/>
      <c r="DH143" s="431"/>
      <c r="DI143" s="432"/>
      <c r="DJ143" s="432"/>
      <c r="DK143" s="432"/>
      <c r="DL143" s="432"/>
      <c r="DM143" s="432"/>
      <c r="DN143" s="432"/>
      <c r="DO143" s="432"/>
      <c r="DP143" s="432"/>
      <c r="DQ143" s="432"/>
      <c r="DR143" s="432"/>
      <c r="DS143" s="432"/>
      <c r="DT143" s="433"/>
      <c r="DU143" s="431"/>
      <c r="DV143" s="432"/>
      <c r="DW143" s="432"/>
      <c r="DX143" s="432"/>
      <c r="DY143" s="432"/>
      <c r="DZ143" s="432"/>
      <c r="EA143" s="432"/>
      <c r="EB143" s="432"/>
      <c r="EC143" s="432"/>
      <c r="ED143" s="432"/>
      <c r="EE143" s="432"/>
      <c r="EF143" s="432"/>
      <c r="EG143" s="433"/>
      <c r="EH143" s="431"/>
      <c r="EI143" s="432"/>
      <c r="EJ143" s="432"/>
      <c r="EK143" s="432"/>
      <c r="EL143" s="432"/>
      <c r="EM143" s="432"/>
      <c r="EN143" s="432"/>
      <c r="EO143" s="432"/>
      <c r="EP143" s="432"/>
      <c r="EQ143" s="432"/>
      <c r="ER143" s="432"/>
      <c r="ES143" s="432"/>
      <c r="ET143" s="433"/>
      <c r="EU143" s="446" t="s">
        <v>38</v>
      </c>
      <c r="EV143" s="447"/>
      <c r="EW143" s="447"/>
      <c r="EX143" s="447"/>
      <c r="EY143" s="447"/>
      <c r="EZ143" s="447"/>
      <c r="FA143" s="447"/>
      <c r="FB143" s="447"/>
      <c r="FC143" s="447"/>
      <c r="FD143" s="447"/>
      <c r="FE143" s="447"/>
      <c r="FF143" s="447"/>
      <c r="FG143" s="448"/>
    </row>
    <row r="144" spans="1:163" ht="13.5" hidden="1">
      <c r="A144" s="135" t="s">
        <v>144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6"/>
      <c r="BX144" s="138" t="s">
        <v>145</v>
      </c>
      <c r="BY144" s="122"/>
      <c r="BZ144" s="122"/>
      <c r="CA144" s="122"/>
      <c r="CB144" s="122"/>
      <c r="CC144" s="122"/>
      <c r="CD144" s="122"/>
      <c r="CE144" s="139"/>
      <c r="CF144" s="121" t="s">
        <v>146</v>
      </c>
      <c r="CG144" s="122"/>
      <c r="CH144" s="122"/>
      <c r="CI144" s="122"/>
      <c r="CJ144" s="122"/>
      <c r="CK144" s="122"/>
      <c r="CL144" s="122"/>
      <c r="CM144" s="122"/>
      <c r="CN144" s="122"/>
      <c r="CO144" s="122"/>
      <c r="CP144" s="122"/>
      <c r="CQ144" s="122"/>
      <c r="CR144" s="139"/>
      <c r="CS144" s="121"/>
      <c r="CT144" s="180"/>
      <c r="CU144" s="180"/>
      <c r="CV144" s="180"/>
      <c r="CW144" s="180"/>
      <c r="CX144" s="180"/>
      <c r="CY144" s="180"/>
      <c r="CZ144" s="180"/>
      <c r="DA144" s="180"/>
      <c r="DB144" s="180"/>
      <c r="DC144" s="180"/>
      <c r="DD144" s="180"/>
      <c r="DE144" s="181"/>
      <c r="DF144" s="64"/>
      <c r="DG144" s="65"/>
      <c r="DH144" s="431"/>
      <c r="DI144" s="432"/>
      <c r="DJ144" s="432"/>
      <c r="DK144" s="432"/>
      <c r="DL144" s="432"/>
      <c r="DM144" s="432"/>
      <c r="DN144" s="432"/>
      <c r="DO144" s="432"/>
      <c r="DP144" s="432"/>
      <c r="DQ144" s="432"/>
      <c r="DR144" s="432"/>
      <c r="DS144" s="432"/>
      <c r="DT144" s="433"/>
      <c r="DU144" s="431"/>
      <c r="DV144" s="432"/>
      <c r="DW144" s="432"/>
      <c r="DX144" s="432"/>
      <c r="DY144" s="432"/>
      <c r="DZ144" s="432"/>
      <c r="EA144" s="432"/>
      <c r="EB144" s="432"/>
      <c r="EC144" s="432"/>
      <c r="ED144" s="432"/>
      <c r="EE144" s="432"/>
      <c r="EF144" s="432"/>
      <c r="EG144" s="433"/>
      <c r="EH144" s="431"/>
      <c r="EI144" s="432"/>
      <c r="EJ144" s="432"/>
      <c r="EK144" s="432"/>
      <c r="EL144" s="432"/>
      <c r="EM144" s="432"/>
      <c r="EN144" s="432"/>
      <c r="EO144" s="432"/>
      <c r="EP144" s="432"/>
      <c r="EQ144" s="432"/>
      <c r="ER144" s="432"/>
      <c r="ES144" s="432"/>
      <c r="ET144" s="433"/>
      <c r="EU144" s="82" t="s">
        <v>38</v>
      </c>
      <c r="EV144" s="83"/>
      <c r="EW144" s="83"/>
      <c r="EX144" s="83"/>
      <c r="EY144" s="83"/>
      <c r="EZ144" s="83"/>
      <c r="FA144" s="83"/>
      <c r="FB144" s="83"/>
      <c r="FC144" s="83"/>
      <c r="FD144" s="83"/>
      <c r="FE144" s="83"/>
      <c r="FF144" s="83"/>
      <c r="FG144" s="84"/>
    </row>
    <row r="145" spans="1:163" ht="14.25" hidden="1" thickBot="1">
      <c r="A145" s="13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6"/>
      <c r="BX145" s="102"/>
      <c r="BY145" s="103"/>
      <c r="BZ145" s="103"/>
      <c r="CA145" s="103"/>
      <c r="CB145" s="103"/>
      <c r="CC145" s="103"/>
      <c r="CD145" s="103"/>
      <c r="CE145" s="104"/>
      <c r="CF145" s="105"/>
      <c r="CG145" s="103"/>
      <c r="CH145" s="103"/>
      <c r="CI145" s="103"/>
      <c r="CJ145" s="103"/>
      <c r="CK145" s="103"/>
      <c r="CL145" s="103"/>
      <c r="CM145" s="103"/>
      <c r="CN145" s="103"/>
      <c r="CO145" s="103"/>
      <c r="CP145" s="103"/>
      <c r="CQ145" s="103"/>
      <c r="CR145" s="104"/>
      <c r="CS145" s="185"/>
      <c r="CT145" s="441"/>
      <c r="CU145" s="441"/>
      <c r="CV145" s="441"/>
      <c r="CW145" s="441"/>
      <c r="CX145" s="441"/>
      <c r="CY145" s="441"/>
      <c r="CZ145" s="441"/>
      <c r="DA145" s="441"/>
      <c r="DB145" s="441"/>
      <c r="DC145" s="441"/>
      <c r="DD145" s="441"/>
      <c r="DE145" s="442"/>
      <c r="DF145" s="73"/>
      <c r="DG145" s="74"/>
      <c r="DH145" s="443"/>
      <c r="DI145" s="444"/>
      <c r="DJ145" s="444"/>
      <c r="DK145" s="444"/>
      <c r="DL145" s="444"/>
      <c r="DM145" s="444"/>
      <c r="DN145" s="444"/>
      <c r="DO145" s="444"/>
      <c r="DP145" s="444"/>
      <c r="DQ145" s="444"/>
      <c r="DR145" s="444"/>
      <c r="DS145" s="444"/>
      <c r="DT145" s="445"/>
      <c r="DU145" s="443"/>
      <c r="DV145" s="444"/>
      <c r="DW145" s="444"/>
      <c r="DX145" s="444"/>
      <c r="DY145" s="444"/>
      <c r="DZ145" s="444"/>
      <c r="EA145" s="444"/>
      <c r="EB145" s="444"/>
      <c r="EC145" s="444"/>
      <c r="ED145" s="444"/>
      <c r="EE145" s="444"/>
      <c r="EF145" s="444"/>
      <c r="EG145" s="445"/>
      <c r="EH145" s="443"/>
      <c r="EI145" s="444"/>
      <c r="EJ145" s="444"/>
      <c r="EK145" s="444"/>
      <c r="EL145" s="444"/>
      <c r="EM145" s="444"/>
      <c r="EN145" s="444"/>
      <c r="EO145" s="444"/>
      <c r="EP145" s="444"/>
      <c r="EQ145" s="444"/>
      <c r="ER145" s="444"/>
      <c r="ES145" s="444"/>
      <c r="ET145" s="445"/>
      <c r="EU145" s="185"/>
      <c r="EV145" s="441"/>
      <c r="EW145" s="441"/>
      <c r="EX145" s="441"/>
      <c r="EY145" s="441"/>
      <c r="EZ145" s="441"/>
      <c r="FA145" s="441"/>
      <c r="FB145" s="441"/>
      <c r="FC145" s="441"/>
      <c r="FD145" s="441"/>
      <c r="FE145" s="441"/>
      <c r="FF145" s="441"/>
      <c r="FG145" s="478"/>
    </row>
    <row r="146" spans="1:163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</row>
    <row r="147" spans="1:163" ht="12.75">
      <c r="A147" s="19"/>
      <c r="B147" s="504" t="s">
        <v>153</v>
      </c>
      <c r="C147" s="504"/>
      <c r="D147" s="504"/>
      <c r="E147" s="504"/>
      <c r="F147" s="504"/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  <c r="Q147" s="504"/>
      <c r="R147" s="504"/>
      <c r="S147" s="504"/>
      <c r="T147" s="504"/>
      <c r="U147" s="504"/>
      <c r="V147" s="504"/>
      <c r="W147" s="504"/>
      <c r="X147" s="504"/>
      <c r="Y147" s="504"/>
      <c r="Z147" s="504"/>
      <c r="AA147" s="504"/>
      <c r="AB147" s="504"/>
      <c r="AC147" s="504"/>
      <c r="AD147" s="504"/>
      <c r="AE147" s="504"/>
      <c r="AF147" s="504"/>
      <c r="AG147" s="504"/>
      <c r="AH147" s="504"/>
      <c r="AI147" s="504"/>
      <c r="AJ147" s="504"/>
      <c r="AK147" s="504"/>
      <c r="AL147" s="504"/>
      <c r="AM147" s="504"/>
      <c r="AN147" s="504"/>
      <c r="AO147" s="504"/>
      <c r="AP147" s="504"/>
      <c r="AQ147" s="504"/>
      <c r="AR147" s="504"/>
      <c r="AS147" s="504"/>
      <c r="AT147" s="504"/>
      <c r="AU147" s="504"/>
      <c r="AV147" s="504"/>
      <c r="AW147" s="504"/>
      <c r="AX147" s="504"/>
      <c r="AY147" s="504"/>
      <c r="AZ147" s="504"/>
      <c r="BA147" s="504"/>
      <c r="BB147" s="504"/>
      <c r="BC147" s="504"/>
      <c r="BD147" s="504"/>
      <c r="BE147" s="504"/>
      <c r="BF147" s="504"/>
      <c r="BG147" s="504"/>
      <c r="BH147" s="504"/>
      <c r="BI147" s="504"/>
      <c r="BJ147" s="504"/>
      <c r="BK147" s="504"/>
      <c r="BL147" s="504"/>
      <c r="BM147" s="504"/>
      <c r="BN147" s="504"/>
      <c r="BO147" s="504"/>
      <c r="BP147" s="504"/>
      <c r="BQ147" s="504"/>
      <c r="BR147" s="504"/>
      <c r="BS147" s="504"/>
      <c r="BT147" s="504"/>
      <c r="BU147" s="504"/>
      <c r="BV147" s="504"/>
      <c r="BW147" s="504"/>
      <c r="BX147" s="504"/>
      <c r="BY147" s="504"/>
      <c r="BZ147" s="504"/>
      <c r="CA147" s="504"/>
      <c r="CB147" s="504"/>
      <c r="CC147" s="504"/>
      <c r="CD147" s="504"/>
      <c r="CE147" s="504"/>
      <c r="CF147" s="504"/>
      <c r="CG147" s="504"/>
      <c r="CH147" s="504"/>
      <c r="CI147" s="504"/>
      <c r="CJ147" s="504"/>
      <c r="CK147" s="504"/>
      <c r="CL147" s="504"/>
      <c r="CM147" s="504"/>
      <c r="CN147" s="504"/>
      <c r="CO147" s="504"/>
      <c r="CP147" s="504"/>
      <c r="CQ147" s="504"/>
      <c r="CR147" s="504"/>
      <c r="CS147" s="504"/>
      <c r="CT147" s="504"/>
      <c r="CU147" s="504"/>
      <c r="CV147" s="504"/>
      <c r="CW147" s="504"/>
      <c r="CX147" s="504"/>
      <c r="CY147" s="504"/>
      <c r="CZ147" s="504"/>
      <c r="DA147" s="504"/>
      <c r="DB147" s="504"/>
      <c r="DC147" s="504"/>
      <c r="DD147" s="504"/>
      <c r="DE147" s="504"/>
      <c r="DF147" s="504"/>
      <c r="DG147" s="504"/>
      <c r="DH147" s="504"/>
      <c r="DI147" s="504"/>
      <c r="DJ147" s="504"/>
      <c r="DK147" s="504"/>
      <c r="DL147" s="504"/>
      <c r="DM147" s="504"/>
      <c r="DN147" s="504"/>
      <c r="DO147" s="504"/>
      <c r="DP147" s="504"/>
      <c r="DQ147" s="504"/>
      <c r="DR147" s="504"/>
      <c r="DS147" s="504"/>
      <c r="DT147" s="504"/>
      <c r="DU147" s="504"/>
      <c r="DV147" s="504"/>
      <c r="DW147" s="504"/>
      <c r="DX147" s="504"/>
      <c r="DY147" s="504"/>
      <c r="DZ147" s="504"/>
      <c r="EA147" s="504"/>
      <c r="EB147" s="504"/>
      <c r="EC147" s="504"/>
      <c r="ED147" s="504"/>
      <c r="EE147" s="504"/>
      <c r="EF147" s="504"/>
      <c r="EG147" s="504"/>
      <c r="EH147" s="504"/>
      <c r="EI147" s="504"/>
      <c r="EJ147" s="504"/>
      <c r="EK147" s="504"/>
      <c r="EL147" s="504"/>
      <c r="EM147" s="504"/>
      <c r="EN147" s="504"/>
      <c r="EO147" s="504"/>
      <c r="EP147" s="504"/>
      <c r="EQ147" s="504"/>
      <c r="ER147" s="504"/>
      <c r="ES147" s="504"/>
      <c r="ET147" s="504"/>
      <c r="EU147" s="504"/>
      <c r="EV147" s="504"/>
      <c r="EW147" s="504"/>
      <c r="EX147" s="504"/>
      <c r="EY147" s="504"/>
      <c r="EZ147" s="504"/>
      <c r="FA147" s="504"/>
      <c r="FB147" s="504"/>
      <c r="FC147" s="504"/>
      <c r="FD147" s="504"/>
      <c r="FE147" s="19"/>
      <c r="FF147" s="18"/>
      <c r="FG147" s="18"/>
    </row>
    <row r="148" spans="1:163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49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18"/>
      <c r="FG148" s="18"/>
    </row>
    <row r="149" spans="1:163" ht="12.75">
      <c r="A149" s="505" t="s">
        <v>147</v>
      </c>
      <c r="B149" s="506"/>
      <c r="C149" s="506"/>
      <c r="D149" s="506"/>
      <c r="E149" s="506"/>
      <c r="F149" s="506"/>
      <c r="G149" s="506"/>
      <c r="H149" s="507"/>
      <c r="I149" s="495" t="s">
        <v>0</v>
      </c>
      <c r="J149" s="495"/>
      <c r="K149" s="495"/>
      <c r="L149" s="495"/>
      <c r="M149" s="495"/>
      <c r="N149" s="495"/>
      <c r="O149" s="495"/>
      <c r="P149" s="495"/>
      <c r="Q149" s="495"/>
      <c r="R149" s="495"/>
      <c r="S149" s="495"/>
      <c r="T149" s="495"/>
      <c r="U149" s="495"/>
      <c r="V149" s="495"/>
      <c r="W149" s="495"/>
      <c r="X149" s="495"/>
      <c r="Y149" s="495"/>
      <c r="Z149" s="495"/>
      <c r="AA149" s="495"/>
      <c r="AB149" s="495"/>
      <c r="AC149" s="495"/>
      <c r="AD149" s="495"/>
      <c r="AE149" s="495"/>
      <c r="AF149" s="495"/>
      <c r="AG149" s="495"/>
      <c r="AH149" s="495"/>
      <c r="AI149" s="495"/>
      <c r="AJ149" s="495"/>
      <c r="AK149" s="495"/>
      <c r="AL149" s="495"/>
      <c r="AM149" s="495"/>
      <c r="AN149" s="495"/>
      <c r="AO149" s="495"/>
      <c r="AP149" s="495"/>
      <c r="AQ149" s="495"/>
      <c r="AR149" s="495"/>
      <c r="AS149" s="495"/>
      <c r="AT149" s="495"/>
      <c r="AU149" s="495"/>
      <c r="AV149" s="495"/>
      <c r="AW149" s="495"/>
      <c r="AX149" s="495"/>
      <c r="AY149" s="495"/>
      <c r="AZ149" s="495"/>
      <c r="BA149" s="495"/>
      <c r="BB149" s="495"/>
      <c r="BC149" s="495"/>
      <c r="BD149" s="495"/>
      <c r="BE149" s="495"/>
      <c r="BF149" s="495"/>
      <c r="BG149" s="495"/>
      <c r="BH149" s="495"/>
      <c r="BI149" s="495"/>
      <c r="BJ149" s="495"/>
      <c r="BK149" s="495"/>
      <c r="BL149" s="495"/>
      <c r="BM149" s="495"/>
      <c r="BN149" s="495"/>
      <c r="BO149" s="495"/>
      <c r="BP149" s="495"/>
      <c r="BQ149" s="495"/>
      <c r="BR149" s="495"/>
      <c r="BS149" s="495"/>
      <c r="BT149" s="495"/>
      <c r="BU149" s="495"/>
      <c r="BV149" s="495"/>
      <c r="BW149" s="495"/>
      <c r="BX149" s="495"/>
      <c r="BY149" s="495"/>
      <c r="BZ149" s="495"/>
      <c r="CA149" s="495"/>
      <c r="CB149" s="495"/>
      <c r="CC149" s="495"/>
      <c r="CD149" s="495"/>
      <c r="CE149" s="495"/>
      <c r="CF149" s="495"/>
      <c r="CG149" s="495"/>
      <c r="CH149" s="495"/>
      <c r="CI149" s="495"/>
      <c r="CJ149" s="495"/>
      <c r="CK149" s="495"/>
      <c r="CL149" s="495"/>
      <c r="CM149" s="496"/>
      <c r="CN149" s="505" t="s">
        <v>148</v>
      </c>
      <c r="CO149" s="506"/>
      <c r="CP149" s="506"/>
      <c r="CQ149" s="506"/>
      <c r="CR149" s="506"/>
      <c r="CS149" s="506"/>
      <c r="CT149" s="506"/>
      <c r="CU149" s="507"/>
      <c r="CV149" s="505" t="s">
        <v>149</v>
      </c>
      <c r="CW149" s="506"/>
      <c r="CX149" s="506"/>
      <c r="CY149" s="506"/>
      <c r="CZ149" s="506"/>
      <c r="DA149" s="506"/>
      <c r="DB149" s="506"/>
      <c r="DC149" s="506"/>
      <c r="DD149" s="506"/>
      <c r="DE149" s="507"/>
      <c r="DF149" s="523" t="s">
        <v>8</v>
      </c>
      <c r="DG149" s="524"/>
      <c r="DH149" s="524"/>
      <c r="DI149" s="524"/>
      <c r="DJ149" s="524"/>
      <c r="DK149" s="524"/>
      <c r="DL149" s="524"/>
      <c r="DM149" s="524"/>
      <c r="DN149" s="524"/>
      <c r="DO149" s="524"/>
      <c r="DP149" s="524"/>
      <c r="DQ149" s="524"/>
      <c r="DR149" s="524"/>
      <c r="DS149" s="524"/>
      <c r="DT149" s="524"/>
      <c r="DU149" s="524"/>
      <c r="DV149" s="524"/>
      <c r="DW149" s="524"/>
      <c r="DX149" s="524"/>
      <c r="DY149" s="524"/>
      <c r="DZ149" s="524"/>
      <c r="EA149" s="524"/>
      <c r="EB149" s="524"/>
      <c r="EC149" s="524"/>
      <c r="ED149" s="524"/>
      <c r="EE149" s="524"/>
      <c r="EF149" s="524"/>
      <c r="EG149" s="524"/>
      <c r="EH149" s="524"/>
      <c r="EI149" s="524"/>
      <c r="EJ149" s="524"/>
      <c r="EK149" s="524"/>
      <c r="EL149" s="524"/>
      <c r="EM149" s="524"/>
      <c r="EN149" s="524"/>
      <c r="EO149" s="524"/>
      <c r="EP149" s="524"/>
      <c r="EQ149" s="524"/>
      <c r="ER149" s="524"/>
      <c r="ES149" s="524"/>
      <c r="ET149" s="524"/>
      <c r="EU149" s="524"/>
      <c r="EV149" s="524"/>
      <c r="EW149" s="524"/>
      <c r="EX149" s="524"/>
      <c r="EY149" s="524"/>
      <c r="EZ149" s="524"/>
      <c r="FA149" s="524"/>
      <c r="FB149" s="524"/>
      <c r="FC149" s="524"/>
      <c r="FD149" s="524"/>
      <c r="FE149" s="525"/>
      <c r="FF149" s="18"/>
      <c r="FG149" s="18"/>
    </row>
    <row r="150" spans="1:163" ht="12.75">
      <c r="A150" s="508"/>
      <c r="B150" s="509"/>
      <c r="C150" s="509"/>
      <c r="D150" s="509"/>
      <c r="E150" s="509"/>
      <c r="F150" s="509"/>
      <c r="G150" s="509"/>
      <c r="H150" s="510"/>
      <c r="I150" s="511"/>
      <c r="J150" s="511"/>
      <c r="K150" s="511"/>
      <c r="L150" s="511"/>
      <c r="M150" s="511"/>
      <c r="N150" s="511"/>
      <c r="O150" s="511"/>
      <c r="P150" s="511"/>
      <c r="Q150" s="511"/>
      <c r="R150" s="511"/>
      <c r="S150" s="511"/>
      <c r="T150" s="511"/>
      <c r="U150" s="511"/>
      <c r="V150" s="511"/>
      <c r="W150" s="511"/>
      <c r="X150" s="511"/>
      <c r="Y150" s="511"/>
      <c r="Z150" s="511"/>
      <c r="AA150" s="511"/>
      <c r="AB150" s="511"/>
      <c r="AC150" s="511"/>
      <c r="AD150" s="511"/>
      <c r="AE150" s="511"/>
      <c r="AF150" s="511"/>
      <c r="AG150" s="511"/>
      <c r="AH150" s="511"/>
      <c r="AI150" s="511"/>
      <c r="AJ150" s="511"/>
      <c r="AK150" s="511"/>
      <c r="AL150" s="511"/>
      <c r="AM150" s="511"/>
      <c r="AN150" s="511"/>
      <c r="AO150" s="511"/>
      <c r="AP150" s="511"/>
      <c r="AQ150" s="511"/>
      <c r="AR150" s="511"/>
      <c r="AS150" s="511"/>
      <c r="AT150" s="511"/>
      <c r="AU150" s="511"/>
      <c r="AV150" s="511"/>
      <c r="AW150" s="511"/>
      <c r="AX150" s="511"/>
      <c r="AY150" s="511"/>
      <c r="AZ150" s="511"/>
      <c r="BA150" s="511"/>
      <c r="BB150" s="511"/>
      <c r="BC150" s="511"/>
      <c r="BD150" s="511"/>
      <c r="BE150" s="511"/>
      <c r="BF150" s="511"/>
      <c r="BG150" s="511"/>
      <c r="BH150" s="511"/>
      <c r="BI150" s="511"/>
      <c r="BJ150" s="511"/>
      <c r="BK150" s="511"/>
      <c r="BL150" s="511"/>
      <c r="BM150" s="511"/>
      <c r="BN150" s="511"/>
      <c r="BO150" s="511"/>
      <c r="BP150" s="511"/>
      <c r="BQ150" s="511"/>
      <c r="BR150" s="511"/>
      <c r="BS150" s="511"/>
      <c r="BT150" s="511"/>
      <c r="BU150" s="511"/>
      <c r="BV150" s="511"/>
      <c r="BW150" s="511"/>
      <c r="BX150" s="511"/>
      <c r="BY150" s="511"/>
      <c r="BZ150" s="511"/>
      <c r="CA150" s="511"/>
      <c r="CB150" s="511"/>
      <c r="CC150" s="511"/>
      <c r="CD150" s="511"/>
      <c r="CE150" s="511"/>
      <c r="CF150" s="511"/>
      <c r="CG150" s="511"/>
      <c r="CH150" s="511"/>
      <c r="CI150" s="511"/>
      <c r="CJ150" s="511"/>
      <c r="CK150" s="511"/>
      <c r="CL150" s="511"/>
      <c r="CM150" s="512"/>
      <c r="CN150" s="508"/>
      <c r="CO150" s="509"/>
      <c r="CP150" s="509"/>
      <c r="CQ150" s="509"/>
      <c r="CR150" s="509"/>
      <c r="CS150" s="509"/>
      <c r="CT150" s="509"/>
      <c r="CU150" s="510"/>
      <c r="CV150" s="508"/>
      <c r="CW150" s="509"/>
      <c r="CX150" s="509"/>
      <c r="CY150" s="509"/>
      <c r="CZ150" s="509"/>
      <c r="DA150" s="509"/>
      <c r="DB150" s="509"/>
      <c r="DC150" s="509"/>
      <c r="DD150" s="509"/>
      <c r="DE150" s="510"/>
      <c r="DF150" s="494" t="s">
        <v>292</v>
      </c>
      <c r="DG150" s="495"/>
      <c r="DH150" s="495"/>
      <c r="DI150" s="495"/>
      <c r="DJ150" s="495"/>
      <c r="DK150" s="495"/>
      <c r="DL150" s="495"/>
      <c r="DM150" s="495"/>
      <c r="DN150" s="495"/>
      <c r="DO150" s="495"/>
      <c r="DP150" s="495"/>
      <c r="DQ150" s="495"/>
      <c r="DR150" s="496"/>
      <c r="DS150" s="526" t="s">
        <v>2</v>
      </c>
      <c r="DT150" s="527"/>
      <c r="DU150" s="527"/>
      <c r="DV150" s="527"/>
      <c r="DW150" s="527"/>
      <c r="DX150" s="527"/>
      <c r="DY150" s="528" t="s">
        <v>184</v>
      </c>
      <c r="DZ150" s="529"/>
      <c r="EA150" s="529"/>
      <c r="EB150" s="530" t="s">
        <v>3</v>
      </c>
      <c r="EC150" s="530"/>
      <c r="ED150" s="530"/>
      <c r="EE150" s="531"/>
      <c r="EF150" s="526" t="s">
        <v>2</v>
      </c>
      <c r="EG150" s="527"/>
      <c r="EH150" s="527"/>
      <c r="EI150" s="527"/>
      <c r="EJ150" s="527"/>
      <c r="EK150" s="527"/>
      <c r="EL150" s="528" t="s">
        <v>185</v>
      </c>
      <c r="EM150" s="529"/>
      <c r="EN150" s="529"/>
      <c r="EO150" s="530" t="s">
        <v>3</v>
      </c>
      <c r="EP150" s="530"/>
      <c r="EQ150" s="530"/>
      <c r="ER150" s="531"/>
      <c r="ES150" s="532" t="s">
        <v>7</v>
      </c>
      <c r="ET150" s="532"/>
      <c r="EU150" s="532"/>
      <c r="EV150" s="532"/>
      <c r="EW150" s="532"/>
      <c r="EX150" s="532"/>
      <c r="EY150" s="532"/>
      <c r="EZ150" s="532"/>
      <c r="FA150" s="532"/>
      <c r="FB150" s="532"/>
      <c r="FC150" s="532"/>
      <c r="FD150" s="532"/>
      <c r="FE150" s="532"/>
      <c r="FF150" s="18"/>
      <c r="FG150" s="18"/>
    </row>
    <row r="151" spans="1:163" ht="12.75">
      <c r="A151" s="491"/>
      <c r="B151" s="492"/>
      <c r="C151" s="492"/>
      <c r="D151" s="492"/>
      <c r="E151" s="492"/>
      <c r="F151" s="492"/>
      <c r="G151" s="492"/>
      <c r="H151" s="493"/>
      <c r="I151" s="513"/>
      <c r="J151" s="513"/>
      <c r="K151" s="513"/>
      <c r="L151" s="513"/>
      <c r="M151" s="513"/>
      <c r="N151" s="513"/>
      <c r="O151" s="513"/>
      <c r="P151" s="513"/>
      <c r="Q151" s="513"/>
      <c r="R151" s="513"/>
      <c r="S151" s="513"/>
      <c r="T151" s="513"/>
      <c r="U151" s="513"/>
      <c r="V151" s="513"/>
      <c r="W151" s="513"/>
      <c r="X151" s="513"/>
      <c r="Y151" s="513"/>
      <c r="Z151" s="513"/>
      <c r="AA151" s="513"/>
      <c r="AB151" s="513"/>
      <c r="AC151" s="513"/>
      <c r="AD151" s="513"/>
      <c r="AE151" s="513"/>
      <c r="AF151" s="513"/>
      <c r="AG151" s="513"/>
      <c r="AH151" s="513"/>
      <c r="AI151" s="513"/>
      <c r="AJ151" s="513"/>
      <c r="AK151" s="513"/>
      <c r="AL151" s="513"/>
      <c r="AM151" s="513"/>
      <c r="AN151" s="513"/>
      <c r="AO151" s="513"/>
      <c r="AP151" s="513"/>
      <c r="AQ151" s="513"/>
      <c r="AR151" s="513"/>
      <c r="AS151" s="513"/>
      <c r="AT151" s="513"/>
      <c r="AU151" s="513"/>
      <c r="AV151" s="513"/>
      <c r="AW151" s="513"/>
      <c r="AX151" s="513"/>
      <c r="AY151" s="513"/>
      <c r="AZ151" s="513"/>
      <c r="BA151" s="513"/>
      <c r="BB151" s="513"/>
      <c r="BC151" s="513"/>
      <c r="BD151" s="513"/>
      <c r="BE151" s="513"/>
      <c r="BF151" s="513"/>
      <c r="BG151" s="513"/>
      <c r="BH151" s="513"/>
      <c r="BI151" s="513"/>
      <c r="BJ151" s="513"/>
      <c r="BK151" s="513"/>
      <c r="BL151" s="513"/>
      <c r="BM151" s="513"/>
      <c r="BN151" s="513"/>
      <c r="BO151" s="513"/>
      <c r="BP151" s="513"/>
      <c r="BQ151" s="513"/>
      <c r="BR151" s="513"/>
      <c r="BS151" s="513"/>
      <c r="BT151" s="513"/>
      <c r="BU151" s="513"/>
      <c r="BV151" s="513"/>
      <c r="BW151" s="513"/>
      <c r="BX151" s="513"/>
      <c r="BY151" s="513"/>
      <c r="BZ151" s="513"/>
      <c r="CA151" s="513"/>
      <c r="CB151" s="513"/>
      <c r="CC151" s="513"/>
      <c r="CD151" s="513"/>
      <c r="CE151" s="513"/>
      <c r="CF151" s="513"/>
      <c r="CG151" s="513"/>
      <c r="CH151" s="513"/>
      <c r="CI151" s="513"/>
      <c r="CJ151" s="513"/>
      <c r="CK151" s="513"/>
      <c r="CL151" s="513"/>
      <c r="CM151" s="514"/>
      <c r="CN151" s="491"/>
      <c r="CO151" s="492"/>
      <c r="CP151" s="492"/>
      <c r="CQ151" s="492"/>
      <c r="CR151" s="492"/>
      <c r="CS151" s="492"/>
      <c r="CT151" s="492"/>
      <c r="CU151" s="493"/>
      <c r="CV151" s="491"/>
      <c r="CW151" s="492"/>
      <c r="CX151" s="492"/>
      <c r="CY151" s="492"/>
      <c r="CZ151" s="492"/>
      <c r="DA151" s="492"/>
      <c r="DB151" s="492"/>
      <c r="DC151" s="492"/>
      <c r="DD151" s="492"/>
      <c r="DE151" s="493"/>
      <c r="DF151" s="491" t="s">
        <v>150</v>
      </c>
      <c r="DG151" s="492"/>
      <c r="DH151" s="492"/>
      <c r="DI151" s="492"/>
      <c r="DJ151" s="492"/>
      <c r="DK151" s="492"/>
      <c r="DL151" s="492"/>
      <c r="DM151" s="492"/>
      <c r="DN151" s="492"/>
      <c r="DO151" s="492"/>
      <c r="DP151" s="492"/>
      <c r="DQ151" s="492"/>
      <c r="DR151" s="493"/>
      <c r="DS151" s="491" t="s">
        <v>151</v>
      </c>
      <c r="DT151" s="492"/>
      <c r="DU151" s="492"/>
      <c r="DV151" s="492"/>
      <c r="DW151" s="492"/>
      <c r="DX151" s="492"/>
      <c r="DY151" s="492"/>
      <c r="DZ151" s="492"/>
      <c r="EA151" s="492"/>
      <c r="EB151" s="492"/>
      <c r="EC151" s="492"/>
      <c r="ED151" s="492"/>
      <c r="EE151" s="493"/>
      <c r="EF151" s="491" t="s">
        <v>152</v>
      </c>
      <c r="EG151" s="492"/>
      <c r="EH151" s="492"/>
      <c r="EI151" s="492"/>
      <c r="EJ151" s="492"/>
      <c r="EK151" s="492"/>
      <c r="EL151" s="492"/>
      <c r="EM151" s="492"/>
      <c r="EN151" s="492"/>
      <c r="EO151" s="492"/>
      <c r="EP151" s="492"/>
      <c r="EQ151" s="492"/>
      <c r="ER151" s="493"/>
      <c r="ES151" s="532"/>
      <c r="ET151" s="532"/>
      <c r="EU151" s="532"/>
      <c r="EV151" s="532"/>
      <c r="EW151" s="532"/>
      <c r="EX151" s="532"/>
      <c r="EY151" s="532"/>
      <c r="EZ151" s="532"/>
      <c r="FA151" s="532"/>
      <c r="FB151" s="532"/>
      <c r="FC151" s="532"/>
      <c r="FD151" s="532"/>
      <c r="FE151" s="532"/>
      <c r="FF151" s="18"/>
      <c r="FG151" s="18"/>
    </row>
    <row r="152" spans="1:163" ht="12.75">
      <c r="A152" s="475" t="s">
        <v>9</v>
      </c>
      <c r="B152" s="476"/>
      <c r="C152" s="476"/>
      <c r="D152" s="476"/>
      <c r="E152" s="476"/>
      <c r="F152" s="476"/>
      <c r="G152" s="476"/>
      <c r="H152" s="477"/>
      <c r="I152" s="476" t="s">
        <v>10</v>
      </c>
      <c r="J152" s="476"/>
      <c r="K152" s="476"/>
      <c r="L152" s="476"/>
      <c r="M152" s="476"/>
      <c r="N152" s="476"/>
      <c r="O152" s="476"/>
      <c r="P152" s="476"/>
      <c r="Q152" s="476"/>
      <c r="R152" s="476"/>
      <c r="S152" s="476"/>
      <c r="T152" s="476"/>
      <c r="U152" s="476"/>
      <c r="V152" s="476"/>
      <c r="W152" s="476"/>
      <c r="X152" s="476"/>
      <c r="Y152" s="476"/>
      <c r="Z152" s="476"/>
      <c r="AA152" s="476"/>
      <c r="AB152" s="476"/>
      <c r="AC152" s="476"/>
      <c r="AD152" s="476"/>
      <c r="AE152" s="476"/>
      <c r="AF152" s="476"/>
      <c r="AG152" s="476"/>
      <c r="AH152" s="476"/>
      <c r="AI152" s="476"/>
      <c r="AJ152" s="476"/>
      <c r="AK152" s="476"/>
      <c r="AL152" s="476"/>
      <c r="AM152" s="476"/>
      <c r="AN152" s="476"/>
      <c r="AO152" s="476"/>
      <c r="AP152" s="476"/>
      <c r="AQ152" s="476"/>
      <c r="AR152" s="476"/>
      <c r="AS152" s="476"/>
      <c r="AT152" s="476"/>
      <c r="AU152" s="476"/>
      <c r="AV152" s="476"/>
      <c r="AW152" s="476"/>
      <c r="AX152" s="476"/>
      <c r="AY152" s="476"/>
      <c r="AZ152" s="476"/>
      <c r="BA152" s="476"/>
      <c r="BB152" s="476"/>
      <c r="BC152" s="476"/>
      <c r="BD152" s="476"/>
      <c r="BE152" s="476"/>
      <c r="BF152" s="476"/>
      <c r="BG152" s="476"/>
      <c r="BH152" s="476"/>
      <c r="BI152" s="476"/>
      <c r="BJ152" s="476"/>
      <c r="BK152" s="476"/>
      <c r="BL152" s="476"/>
      <c r="BM152" s="476"/>
      <c r="BN152" s="476"/>
      <c r="BO152" s="476"/>
      <c r="BP152" s="476"/>
      <c r="BQ152" s="476"/>
      <c r="BR152" s="476"/>
      <c r="BS152" s="476"/>
      <c r="BT152" s="476"/>
      <c r="BU152" s="476"/>
      <c r="BV152" s="476"/>
      <c r="BW152" s="476"/>
      <c r="BX152" s="476"/>
      <c r="BY152" s="476"/>
      <c r="BZ152" s="476"/>
      <c r="CA152" s="476"/>
      <c r="CB152" s="476"/>
      <c r="CC152" s="476"/>
      <c r="CD152" s="476"/>
      <c r="CE152" s="476"/>
      <c r="CF152" s="476"/>
      <c r="CG152" s="476"/>
      <c r="CH152" s="476"/>
      <c r="CI152" s="476"/>
      <c r="CJ152" s="476"/>
      <c r="CK152" s="476"/>
      <c r="CL152" s="476"/>
      <c r="CM152" s="477"/>
      <c r="CN152" s="475" t="s">
        <v>11</v>
      </c>
      <c r="CO152" s="476"/>
      <c r="CP152" s="476"/>
      <c r="CQ152" s="476"/>
      <c r="CR152" s="476"/>
      <c r="CS152" s="476"/>
      <c r="CT152" s="476"/>
      <c r="CU152" s="477"/>
      <c r="CV152" s="475" t="s">
        <v>12</v>
      </c>
      <c r="CW152" s="476"/>
      <c r="CX152" s="476"/>
      <c r="CY152" s="476"/>
      <c r="CZ152" s="476"/>
      <c r="DA152" s="476"/>
      <c r="DB152" s="476"/>
      <c r="DC152" s="476"/>
      <c r="DD152" s="476"/>
      <c r="DE152" s="477"/>
      <c r="DF152" s="475" t="s">
        <v>13</v>
      </c>
      <c r="DG152" s="476"/>
      <c r="DH152" s="476"/>
      <c r="DI152" s="476"/>
      <c r="DJ152" s="476"/>
      <c r="DK152" s="476"/>
      <c r="DL152" s="476"/>
      <c r="DM152" s="476"/>
      <c r="DN152" s="476"/>
      <c r="DO152" s="476"/>
      <c r="DP152" s="476"/>
      <c r="DQ152" s="476"/>
      <c r="DR152" s="477"/>
      <c r="DS152" s="475" t="s">
        <v>14</v>
      </c>
      <c r="DT152" s="476"/>
      <c r="DU152" s="476"/>
      <c r="DV152" s="476"/>
      <c r="DW152" s="476"/>
      <c r="DX152" s="476"/>
      <c r="DY152" s="476"/>
      <c r="DZ152" s="476"/>
      <c r="EA152" s="476"/>
      <c r="EB152" s="476"/>
      <c r="EC152" s="476"/>
      <c r="ED152" s="476"/>
      <c r="EE152" s="477"/>
      <c r="EF152" s="475" t="s">
        <v>15</v>
      </c>
      <c r="EG152" s="476"/>
      <c r="EH152" s="476"/>
      <c r="EI152" s="476"/>
      <c r="EJ152" s="476"/>
      <c r="EK152" s="476"/>
      <c r="EL152" s="476"/>
      <c r="EM152" s="476"/>
      <c r="EN152" s="476"/>
      <c r="EO152" s="476"/>
      <c r="EP152" s="476"/>
      <c r="EQ152" s="476"/>
      <c r="ER152" s="477"/>
      <c r="ES152" s="522" t="s">
        <v>16</v>
      </c>
      <c r="ET152" s="522"/>
      <c r="EU152" s="522"/>
      <c r="EV152" s="522"/>
      <c r="EW152" s="522"/>
      <c r="EX152" s="522"/>
      <c r="EY152" s="522"/>
      <c r="EZ152" s="522"/>
      <c r="FA152" s="522"/>
      <c r="FB152" s="522"/>
      <c r="FC152" s="522"/>
      <c r="FD152" s="522"/>
      <c r="FE152" s="522"/>
      <c r="FF152" s="18"/>
      <c r="FG152" s="18"/>
    </row>
    <row r="153" spans="1:163" ht="12.75">
      <c r="A153" s="501">
        <v>1</v>
      </c>
      <c r="B153" s="501"/>
      <c r="C153" s="501"/>
      <c r="D153" s="501"/>
      <c r="E153" s="501"/>
      <c r="F153" s="501"/>
      <c r="G153" s="501"/>
      <c r="H153" s="501"/>
      <c r="I153" s="503" t="s">
        <v>154</v>
      </c>
      <c r="J153" s="503"/>
      <c r="K153" s="503"/>
      <c r="L153" s="503"/>
      <c r="M153" s="503"/>
      <c r="N153" s="503"/>
      <c r="O153" s="503"/>
      <c r="P153" s="503"/>
      <c r="Q153" s="503"/>
      <c r="R153" s="503"/>
      <c r="S153" s="503"/>
      <c r="T153" s="503"/>
      <c r="U153" s="503"/>
      <c r="V153" s="503"/>
      <c r="W153" s="503"/>
      <c r="X153" s="503"/>
      <c r="Y153" s="503"/>
      <c r="Z153" s="503"/>
      <c r="AA153" s="503"/>
      <c r="AB153" s="503"/>
      <c r="AC153" s="503"/>
      <c r="AD153" s="503"/>
      <c r="AE153" s="503"/>
      <c r="AF153" s="503"/>
      <c r="AG153" s="503"/>
      <c r="AH153" s="503"/>
      <c r="AI153" s="503"/>
      <c r="AJ153" s="503"/>
      <c r="AK153" s="503"/>
      <c r="AL153" s="503"/>
      <c r="AM153" s="503"/>
      <c r="AN153" s="503"/>
      <c r="AO153" s="503"/>
      <c r="AP153" s="503"/>
      <c r="AQ153" s="503"/>
      <c r="AR153" s="503"/>
      <c r="AS153" s="503"/>
      <c r="AT153" s="503"/>
      <c r="AU153" s="503"/>
      <c r="AV153" s="503"/>
      <c r="AW153" s="503"/>
      <c r="AX153" s="503"/>
      <c r="AY153" s="503"/>
      <c r="AZ153" s="503"/>
      <c r="BA153" s="503"/>
      <c r="BB153" s="503"/>
      <c r="BC153" s="503"/>
      <c r="BD153" s="503"/>
      <c r="BE153" s="503"/>
      <c r="BF153" s="503"/>
      <c r="BG153" s="503"/>
      <c r="BH153" s="503"/>
      <c r="BI153" s="503"/>
      <c r="BJ153" s="503"/>
      <c r="BK153" s="503"/>
      <c r="BL153" s="503"/>
      <c r="BM153" s="503"/>
      <c r="BN153" s="503"/>
      <c r="BO153" s="503"/>
      <c r="BP153" s="503"/>
      <c r="BQ153" s="503"/>
      <c r="BR153" s="503"/>
      <c r="BS153" s="503"/>
      <c r="BT153" s="503"/>
      <c r="BU153" s="503"/>
      <c r="BV153" s="503"/>
      <c r="BW153" s="503"/>
      <c r="BX153" s="503"/>
      <c r="BY153" s="503"/>
      <c r="BZ153" s="503"/>
      <c r="CA153" s="503"/>
      <c r="CB153" s="503"/>
      <c r="CC153" s="503"/>
      <c r="CD153" s="503"/>
      <c r="CE153" s="503"/>
      <c r="CF153" s="503"/>
      <c r="CG153" s="503"/>
      <c r="CH153" s="503"/>
      <c r="CI153" s="503"/>
      <c r="CJ153" s="503"/>
      <c r="CK153" s="503"/>
      <c r="CL153" s="503"/>
      <c r="CM153" s="503"/>
      <c r="CN153" s="501" t="s">
        <v>155</v>
      </c>
      <c r="CO153" s="501"/>
      <c r="CP153" s="501"/>
      <c r="CQ153" s="501"/>
      <c r="CR153" s="501"/>
      <c r="CS153" s="501"/>
      <c r="CT153" s="501"/>
      <c r="CU153" s="501"/>
      <c r="CV153" s="501" t="s">
        <v>38</v>
      </c>
      <c r="CW153" s="501"/>
      <c r="CX153" s="501"/>
      <c r="CY153" s="501"/>
      <c r="CZ153" s="501"/>
      <c r="DA153" s="501"/>
      <c r="DB153" s="501"/>
      <c r="DC153" s="501"/>
      <c r="DD153" s="501"/>
      <c r="DE153" s="501"/>
      <c r="DF153" s="497">
        <f>DF154+DF158</f>
        <v>10467802.469999999</v>
      </c>
      <c r="DG153" s="498"/>
      <c r="DH153" s="498"/>
      <c r="DI153" s="498"/>
      <c r="DJ153" s="498"/>
      <c r="DK153" s="498"/>
      <c r="DL153" s="498"/>
      <c r="DM153" s="498"/>
      <c r="DN153" s="498"/>
      <c r="DO153" s="498"/>
      <c r="DP153" s="498"/>
      <c r="DQ153" s="498"/>
      <c r="DR153" s="498"/>
      <c r="DS153" s="497">
        <f aca="true" t="shared" si="28" ref="DS153">DS154+DS158</f>
        <v>0</v>
      </c>
      <c r="DT153" s="498"/>
      <c r="DU153" s="498"/>
      <c r="DV153" s="498"/>
      <c r="DW153" s="498"/>
      <c r="DX153" s="498"/>
      <c r="DY153" s="498"/>
      <c r="DZ153" s="498"/>
      <c r="EA153" s="498"/>
      <c r="EB153" s="498"/>
      <c r="EC153" s="498"/>
      <c r="ED153" s="498"/>
      <c r="EE153" s="498"/>
      <c r="EF153" s="497">
        <f aca="true" t="shared" si="29" ref="EF153">EF154+EF158</f>
        <v>0</v>
      </c>
      <c r="EG153" s="498"/>
      <c r="EH153" s="498"/>
      <c r="EI153" s="498"/>
      <c r="EJ153" s="498"/>
      <c r="EK153" s="498"/>
      <c r="EL153" s="498"/>
      <c r="EM153" s="498"/>
      <c r="EN153" s="498"/>
      <c r="EO153" s="498"/>
      <c r="EP153" s="498"/>
      <c r="EQ153" s="498"/>
      <c r="ER153" s="498"/>
      <c r="ES153" s="497">
        <f aca="true" t="shared" si="30" ref="ES153">ES154+ES158</f>
        <v>0</v>
      </c>
      <c r="ET153" s="498"/>
      <c r="EU153" s="498"/>
      <c r="EV153" s="498"/>
      <c r="EW153" s="498"/>
      <c r="EX153" s="498"/>
      <c r="EY153" s="498"/>
      <c r="EZ153" s="498"/>
      <c r="FA153" s="498"/>
      <c r="FB153" s="498"/>
      <c r="FC153" s="498"/>
      <c r="FD153" s="498"/>
      <c r="FE153" s="498"/>
      <c r="FF153" s="18"/>
      <c r="FG153" s="18"/>
    </row>
    <row r="154" spans="1:163" ht="24.75" customHeight="1">
      <c r="A154" s="490" t="s">
        <v>156</v>
      </c>
      <c r="B154" s="490"/>
      <c r="C154" s="490"/>
      <c r="D154" s="490"/>
      <c r="E154" s="490"/>
      <c r="F154" s="490"/>
      <c r="G154" s="490"/>
      <c r="H154" s="490"/>
      <c r="I154" s="488" t="s">
        <v>290</v>
      </c>
      <c r="J154" s="489"/>
      <c r="K154" s="489"/>
      <c r="L154" s="489"/>
      <c r="M154" s="489"/>
      <c r="N154" s="489"/>
      <c r="O154" s="489"/>
      <c r="P154" s="489"/>
      <c r="Q154" s="489"/>
      <c r="R154" s="489"/>
      <c r="S154" s="489"/>
      <c r="T154" s="489"/>
      <c r="U154" s="489"/>
      <c r="V154" s="489"/>
      <c r="W154" s="489"/>
      <c r="X154" s="489"/>
      <c r="Y154" s="489"/>
      <c r="Z154" s="489"/>
      <c r="AA154" s="489"/>
      <c r="AB154" s="489"/>
      <c r="AC154" s="489"/>
      <c r="AD154" s="489"/>
      <c r="AE154" s="489"/>
      <c r="AF154" s="489"/>
      <c r="AG154" s="489"/>
      <c r="AH154" s="489"/>
      <c r="AI154" s="489"/>
      <c r="AJ154" s="489"/>
      <c r="AK154" s="489"/>
      <c r="AL154" s="489"/>
      <c r="AM154" s="489"/>
      <c r="AN154" s="489"/>
      <c r="AO154" s="489"/>
      <c r="AP154" s="489"/>
      <c r="AQ154" s="489"/>
      <c r="AR154" s="489"/>
      <c r="AS154" s="489"/>
      <c r="AT154" s="489"/>
      <c r="AU154" s="489"/>
      <c r="AV154" s="489"/>
      <c r="AW154" s="489"/>
      <c r="AX154" s="489"/>
      <c r="AY154" s="489"/>
      <c r="AZ154" s="489"/>
      <c r="BA154" s="489"/>
      <c r="BB154" s="489"/>
      <c r="BC154" s="489"/>
      <c r="BD154" s="489"/>
      <c r="BE154" s="489"/>
      <c r="BF154" s="489"/>
      <c r="BG154" s="489"/>
      <c r="BH154" s="489"/>
      <c r="BI154" s="489"/>
      <c r="BJ154" s="489"/>
      <c r="BK154" s="489"/>
      <c r="BL154" s="489"/>
      <c r="BM154" s="489"/>
      <c r="BN154" s="489"/>
      <c r="BO154" s="489"/>
      <c r="BP154" s="489"/>
      <c r="BQ154" s="489"/>
      <c r="BR154" s="489"/>
      <c r="BS154" s="489"/>
      <c r="BT154" s="489"/>
      <c r="BU154" s="489"/>
      <c r="BV154" s="489"/>
      <c r="BW154" s="489"/>
      <c r="BX154" s="489"/>
      <c r="BY154" s="489"/>
      <c r="BZ154" s="489"/>
      <c r="CA154" s="489"/>
      <c r="CB154" s="489"/>
      <c r="CC154" s="489"/>
      <c r="CD154" s="489"/>
      <c r="CE154" s="489"/>
      <c r="CF154" s="489"/>
      <c r="CG154" s="489"/>
      <c r="CH154" s="489"/>
      <c r="CI154" s="489"/>
      <c r="CJ154" s="489"/>
      <c r="CK154" s="489"/>
      <c r="CL154" s="489"/>
      <c r="CM154" s="489"/>
      <c r="CN154" s="490" t="s">
        <v>158</v>
      </c>
      <c r="CO154" s="490"/>
      <c r="CP154" s="490"/>
      <c r="CQ154" s="490"/>
      <c r="CR154" s="490"/>
      <c r="CS154" s="490"/>
      <c r="CT154" s="490"/>
      <c r="CU154" s="490"/>
      <c r="CV154" s="490" t="s">
        <v>38</v>
      </c>
      <c r="CW154" s="490"/>
      <c r="CX154" s="490"/>
      <c r="CY154" s="490"/>
      <c r="CZ154" s="490"/>
      <c r="DA154" s="490"/>
      <c r="DB154" s="490"/>
      <c r="DC154" s="490"/>
      <c r="DD154" s="490"/>
      <c r="DE154" s="490"/>
      <c r="DF154" s="486">
        <f>SUM(DF155:DQ157)</f>
        <v>1493050.18</v>
      </c>
      <c r="DG154" s="487"/>
      <c r="DH154" s="487"/>
      <c r="DI154" s="487"/>
      <c r="DJ154" s="487"/>
      <c r="DK154" s="487"/>
      <c r="DL154" s="487"/>
      <c r="DM154" s="487"/>
      <c r="DN154" s="487"/>
      <c r="DO154" s="487"/>
      <c r="DP154" s="487"/>
      <c r="DQ154" s="487"/>
      <c r="DR154" s="487"/>
      <c r="DS154" s="486">
        <f aca="true" t="shared" si="31" ref="DS154">SUM(DS155:ED157)</f>
        <v>0</v>
      </c>
      <c r="DT154" s="487"/>
      <c r="DU154" s="487"/>
      <c r="DV154" s="487"/>
      <c r="DW154" s="487"/>
      <c r="DX154" s="487"/>
      <c r="DY154" s="487"/>
      <c r="DZ154" s="487"/>
      <c r="EA154" s="487"/>
      <c r="EB154" s="487"/>
      <c r="EC154" s="487"/>
      <c r="ED154" s="487"/>
      <c r="EE154" s="487"/>
      <c r="EF154" s="486">
        <f aca="true" t="shared" si="32" ref="EF154">SUM(EF155:EQ157)</f>
        <v>0</v>
      </c>
      <c r="EG154" s="487"/>
      <c r="EH154" s="487"/>
      <c r="EI154" s="487"/>
      <c r="EJ154" s="487"/>
      <c r="EK154" s="487"/>
      <c r="EL154" s="487"/>
      <c r="EM154" s="487"/>
      <c r="EN154" s="487"/>
      <c r="EO154" s="487"/>
      <c r="EP154" s="487"/>
      <c r="EQ154" s="487"/>
      <c r="ER154" s="487"/>
      <c r="ES154" s="486">
        <f aca="true" t="shared" si="33" ref="ES154">SUM(ES155:FD157)</f>
        <v>0</v>
      </c>
      <c r="ET154" s="487"/>
      <c r="EU154" s="487"/>
      <c r="EV154" s="487"/>
      <c r="EW154" s="487"/>
      <c r="EX154" s="487"/>
      <c r="EY154" s="487"/>
      <c r="EZ154" s="487"/>
      <c r="FA154" s="487"/>
      <c r="FB154" s="487"/>
      <c r="FC154" s="487"/>
      <c r="FD154" s="487"/>
      <c r="FE154" s="487"/>
      <c r="FF154" s="18"/>
      <c r="FG154" s="18"/>
    </row>
    <row r="155" spans="1:163" s="32" customFormat="1" ht="14.25" customHeight="1">
      <c r="A155" s="91"/>
      <c r="B155" s="91"/>
      <c r="C155" s="91"/>
      <c r="D155" s="91"/>
      <c r="E155" s="91"/>
      <c r="F155" s="91"/>
      <c r="G155" s="91"/>
      <c r="H155" s="91"/>
      <c r="I155" s="92" t="s">
        <v>335</v>
      </c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93"/>
      <c r="CI155" s="93"/>
      <c r="CJ155" s="93"/>
      <c r="CK155" s="93"/>
      <c r="CL155" s="93"/>
      <c r="CM155" s="93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4">
        <v>3571</v>
      </c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5"/>
      <c r="DS155" s="94"/>
      <c r="DT155" s="95"/>
      <c r="DU155" s="95"/>
      <c r="DV155" s="95"/>
      <c r="DW155" s="95"/>
      <c r="DX155" s="95"/>
      <c r="DY155" s="95"/>
      <c r="DZ155" s="95"/>
      <c r="EA155" s="95"/>
      <c r="EB155" s="95"/>
      <c r="EC155" s="95"/>
      <c r="ED155" s="95"/>
      <c r="EE155" s="95"/>
      <c r="EF155" s="94"/>
      <c r="EG155" s="95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5"/>
      <c r="ES155" s="94" t="str">
        <f aca="true" t="shared" si="34" ref="ES155:ES156">EU84</f>
        <v>х</v>
      </c>
      <c r="ET155" s="95"/>
      <c r="EU155" s="95"/>
      <c r="EV155" s="95"/>
      <c r="EW155" s="95"/>
      <c r="EX155" s="95"/>
      <c r="EY155" s="95"/>
      <c r="EZ155" s="95"/>
      <c r="FA155" s="95"/>
      <c r="FB155" s="95"/>
      <c r="FC155" s="95"/>
      <c r="FD155" s="95"/>
      <c r="FE155" s="95"/>
      <c r="FF155" s="18"/>
      <c r="FG155" s="18"/>
    </row>
    <row r="156" spans="1:163" s="32" customFormat="1" ht="12.75">
      <c r="A156" s="91"/>
      <c r="B156" s="91"/>
      <c r="C156" s="91"/>
      <c r="D156" s="91"/>
      <c r="E156" s="91"/>
      <c r="F156" s="91"/>
      <c r="G156" s="91"/>
      <c r="H156" s="91"/>
      <c r="I156" s="92" t="s">
        <v>284</v>
      </c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  <c r="BX156" s="93"/>
      <c r="BY156" s="93"/>
      <c r="BZ156" s="93"/>
      <c r="CA156" s="93"/>
      <c r="CB156" s="93"/>
      <c r="CC156" s="93"/>
      <c r="CD156" s="93"/>
      <c r="CE156" s="93"/>
      <c r="CF156" s="93"/>
      <c r="CG156" s="93"/>
      <c r="CH156" s="93"/>
      <c r="CI156" s="93"/>
      <c r="CJ156" s="93"/>
      <c r="CK156" s="93"/>
      <c r="CL156" s="93"/>
      <c r="CM156" s="93"/>
      <c r="CN156" s="91"/>
      <c r="CO156" s="91"/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1"/>
      <c r="DE156" s="91"/>
      <c r="DF156" s="94">
        <v>1442165.05</v>
      </c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4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  <c r="EE156" s="95"/>
      <c r="EF156" s="94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4" t="str">
        <f t="shared" si="34"/>
        <v>х</v>
      </c>
      <c r="ET156" s="95"/>
      <c r="EU156" s="95"/>
      <c r="EV156" s="95"/>
      <c r="EW156" s="95"/>
      <c r="EX156" s="95"/>
      <c r="EY156" s="95"/>
      <c r="EZ156" s="95"/>
      <c r="FA156" s="95"/>
      <c r="FB156" s="95"/>
      <c r="FC156" s="95"/>
      <c r="FD156" s="95"/>
      <c r="FE156" s="95"/>
      <c r="FF156" s="18"/>
      <c r="FG156" s="18"/>
    </row>
    <row r="157" spans="1:163" s="39" customFormat="1" ht="12.75" customHeight="1">
      <c r="A157" s="91"/>
      <c r="B157" s="91"/>
      <c r="C157" s="91"/>
      <c r="D157" s="91"/>
      <c r="E157" s="91"/>
      <c r="F157" s="91"/>
      <c r="G157" s="91"/>
      <c r="H157" s="91"/>
      <c r="I157" s="92" t="s">
        <v>289</v>
      </c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/>
      <c r="BV157" s="93"/>
      <c r="BW157" s="93"/>
      <c r="BX157" s="93"/>
      <c r="BY157" s="93"/>
      <c r="BZ157" s="93"/>
      <c r="CA157" s="93"/>
      <c r="CB157" s="93"/>
      <c r="CC157" s="93"/>
      <c r="CD157" s="93"/>
      <c r="CE157" s="93"/>
      <c r="CF157" s="93"/>
      <c r="CG157" s="93"/>
      <c r="CH157" s="93"/>
      <c r="CI157" s="93"/>
      <c r="CJ157" s="93"/>
      <c r="CK157" s="93"/>
      <c r="CL157" s="93"/>
      <c r="CM157" s="93"/>
      <c r="CN157" s="91"/>
      <c r="CO157" s="91"/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1"/>
      <c r="DE157" s="91"/>
      <c r="DF157" s="94">
        <v>47314.13</v>
      </c>
      <c r="DG157" s="95"/>
      <c r="DH157" s="95"/>
      <c r="DI157" s="95"/>
      <c r="DJ157" s="95"/>
      <c r="DK157" s="95"/>
      <c r="DL157" s="95"/>
      <c r="DM157" s="95"/>
      <c r="DN157" s="95"/>
      <c r="DO157" s="95"/>
      <c r="DP157" s="95"/>
      <c r="DQ157" s="95"/>
      <c r="DR157" s="95"/>
      <c r="DS157" s="94"/>
      <c r="DT157" s="95"/>
      <c r="DU157" s="95"/>
      <c r="DV157" s="95"/>
      <c r="DW157" s="95"/>
      <c r="DX157" s="95"/>
      <c r="DY157" s="95"/>
      <c r="DZ157" s="95"/>
      <c r="EA157" s="95"/>
      <c r="EB157" s="95"/>
      <c r="EC157" s="95"/>
      <c r="ED157" s="95"/>
      <c r="EE157" s="95"/>
      <c r="EF157" s="94"/>
      <c r="EG157" s="95"/>
      <c r="EH157" s="95"/>
      <c r="EI157" s="95"/>
      <c r="EJ157" s="95"/>
      <c r="EK157" s="95"/>
      <c r="EL157" s="95"/>
      <c r="EM157" s="95"/>
      <c r="EN157" s="95"/>
      <c r="EO157" s="95"/>
      <c r="EP157" s="95"/>
      <c r="EQ157" s="95"/>
      <c r="ER157" s="95"/>
      <c r="ES157" s="94" t="str">
        <f aca="true" t="shared" si="35" ref="ES157">EU86</f>
        <v>х</v>
      </c>
      <c r="ET157" s="95"/>
      <c r="EU157" s="95"/>
      <c r="EV157" s="95"/>
      <c r="EW157" s="95"/>
      <c r="EX157" s="95"/>
      <c r="EY157" s="95"/>
      <c r="EZ157" s="95"/>
      <c r="FA157" s="95"/>
      <c r="FB157" s="95"/>
      <c r="FC157" s="95"/>
      <c r="FD157" s="95"/>
      <c r="FE157" s="95"/>
      <c r="FF157" s="18"/>
      <c r="FG157" s="18"/>
    </row>
    <row r="158" spans="1:163" ht="12.75">
      <c r="A158" s="501" t="s">
        <v>157</v>
      </c>
      <c r="B158" s="501"/>
      <c r="C158" s="501"/>
      <c r="D158" s="501"/>
      <c r="E158" s="501"/>
      <c r="F158" s="501"/>
      <c r="G158" s="501"/>
      <c r="H158" s="501"/>
      <c r="I158" s="502" t="s">
        <v>291</v>
      </c>
      <c r="J158" s="503"/>
      <c r="K158" s="503"/>
      <c r="L158" s="503"/>
      <c r="M158" s="503"/>
      <c r="N158" s="503"/>
      <c r="O158" s="503"/>
      <c r="P158" s="503"/>
      <c r="Q158" s="503"/>
      <c r="R158" s="503"/>
      <c r="S158" s="503"/>
      <c r="T158" s="503"/>
      <c r="U158" s="503"/>
      <c r="V158" s="503"/>
      <c r="W158" s="503"/>
      <c r="X158" s="503"/>
      <c r="Y158" s="503"/>
      <c r="Z158" s="503"/>
      <c r="AA158" s="503"/>
      <c r="AB158" s="503"/>
      <c r="AC158" s="503"/>
      <c r="AD158" s="503"/>
      <c r="AE158" s="503"/>
      <c r="AF158" s="503"/>
      <c r="AG158" s="503"/>
      <c r="AH158" s="503"/>
      <c r="AI158" s="503"/>
      <c r="AJ158" s="503"/>
      <c r="AK158" s="503"/>
      <c r="AL158" s="503"/>
      <c r="AM158" s="503"/>
      <c r="AN158" s="503"/>
      <c r="AO158" s="503"/>
      <c r="AP158" s="503"/>
      <c r="AQ158" s="503"/>
      <c r="AR158" s="503"/>
      <c r="AS158" s="503"/>
      <c r="AT158" s="503"/>
      <c r="AU158" s="503"/>
      <c r="AV158" s="503"/>
      <c r="AW158" s="503"/>
      <c r="AX158" s="503"/>
      <c r="AY158" s="503"/>
      <c r="AZ158" s="503"/>
      <c r="BA158" s="503"/>
      <c r="BB158" s="503"/>
      <c r="BC158" s="503"/>
      <c r="BD158" s="503"/>
      <c r="BE158" s="503"/>
      <c r="BF158" s="503"/>
      <c r="BG158" s="503"/>
      <c r="BH158" s="503"/>
      <c r="BI158" s="503"/>
      <c r="BJ158" s="503"/>
      <c r="BK158" s="503"/>
      <c r="BL158" s="503"/>
      <c r="BM158" s="503"/>
      <c r="BN158" s="503"/>
      <c r="BO158" s="503"/>
      <c r="BP158" s="503"/>
      <c r="BQ158" s="503"/>
      <c r="BR158" s="503"/>
      <c r="BS158" s="503"/>
      <c r="BT158" s="503"/>
      <c r="BU158" s="503"/>
      <c r="BV158" s="503"/>
      <c r="BW158" s="503"/>
      <c r="BX158" s="503"/>
      <c r="BY158" s="503"/>
      <c r="BZ158" s="503"/>
      <c r="CA158" s="503"/>
      <c r="CB158" s="503"/>
      <c r="CC158" s="503"/>
      <c r="CD158" s="503"/>
      <c r="CE158" s="503"/>
      <c r="CF158" s="503"/>
      <c r="CG158" s="503"/>
      <c r="CH158" s="503"/>
      <c r="CI158" s="503"/>
      <c r="CJ158" s="503"/>
      <c r="CK158" s="503"/>
      <c r="CL158" s="503"/>
      <c r="CM158" s="503"/>
      <c r="CN158" s="501" t="s">
        <v>159</v>
      </c>
      <c r="CO158" s="501"/>
      <c r="CP158" s="501"/>
      <c r="CQ158" s="501"/>
      <c r="CR158" s="501"/>
      <c r="CS158" s="501"/>
      <c r="CT158" s="501"/>
      <c r="CU158" s="501"/>
      <c r="CV158" s="501" t="s">
        <v>38</v>
      </c>
      <c r="CW158" s="501"/>
      <c r="CX158" s="501"/>
      <c r="CY158" s="501"/>
      <c r="CZ158" s="501"/>
      <c r="DA158" s="501"/>
      <c r="DB158" s="501"/>
      <c r="DC158" s="501"/>
      <c r="DD158" s="501"/>
      <c r="DE158" s="501"/>
      <c r="DF158" s="497">
        <f>DF159+DF169+DF175</f>
        <v>8974752.29</v>
      </c>
      <c r="DG158" s="498"/>
      <c r="DH158" s="498"/>
      <c r="DI158" s="498"/>
      <c r="DJ158" s="498"/>
      <c r="DK158" s="498"/>
      <c r="DL158" s="498"/>
      <c r="DM158" s="498"/>
      <c r="DN158" s="498"/>
      <c r="DO158" s="498"/>
      <c r="DP158" s="498"/>
      <c r="DQ158" s="498"/>
      <c r="DR158" s="498"/>
      <c r="DS158" s="497">
        <f>DS159+DS169+DS175</f>
        <v>0</v>
      </c>
      <c r="DT158" s="498"/>
      <c r="DU158" s="498"/>
      <c r="DV158" s="498"/>
      <c r="DW158" s="498"/>
      <c r="DX158" s="498"/>
      <c r="DY158" s="498"/>
      <c r="DZ158" s="498"/>
      <c r="EA158" s="498"/>
      <c r="EB158" s="498"/>
      <c r="EC158" s="498"/>
      <c r="ED158" s="498"/>
      <c r="EE158" s="498"/>
      <c r="EF158" s="497">
        <f>EF159+EF169+EF175</f>
        <v>0</v>
      </c>
      <c r="EG158" s="498"/>
      <c r="EH158" s="498"/>
      <c r="EI158" s="498"/>
      <c r="EJ158" s="498"/>
      <c r="EK158" s="498"/>
      <c r="EL158" s="498"/>
      <c r="EM158" s="498"/>
      <c r="EN158" s="498"/>
      <c r="EO158" s="498"/>
      <c r="EP158" s="498"/>
      <c r="EQ158" s="498"/>
      <c r="ER158" s="498"/>
      <c r="ES158" s="497">
        <f>ES159+ES169+ES175</f>
        <v>0</v>
      </c>
      <c r="ET158" s="498"/>
      <c r="EU158" s="498"/>
      <c r="EV158" s="498"/>
      <c r="EW158" s="498"/>
      <c r="EX158" s="498"/>
      <c r="EY158" s="498"/>
      <c r="EZ158" s="498"/>
      <c r="FA158" s="498"/>
      <c r="FB158" s="498"/>
      <c r="FC158" s="498"/>
      <c r="FD158" s="498"/>
      <c r="FE158" s="498"/>
      <c r="FF158" s="18"/>
      <c r="FG158" s="18"/>
    </row>
    <row r="159" spans="1:163" ht="33.75" customHeight="1">
      <c r="A159" s="490" t="s">
        <v>160</v>
      </c>
      <c r="B159" s="490"/>
      <c r="C159" s="490"/>
      <c r="D159" s="490"/>
      <c r="E159" s="490"/>
      <c r="F159" s="490"/>
      <c r="G159" s="490"/>
      <c r="H159" s="490"/>
      <c r="I159" s="488" t="s">
        <v>162</v>
      </c>
      <c r="J159" s="489"/>
      <c r="K159" s="489"/>
      <c r="L159" s="489"/>
      <c r="M159" s="489"/>
      <c r="N159" s="489"/>
      <c r="O159" s="489"/>
      <c r="P159" s="489"/>
      <c r="Q159" s="489"/>
      <c r="R159" s="489"/>
      <c r="S159" s="489"/>
      <c r="T159" s="489"/>
      <c r="U159" s="489"/>
      <c r="V159" s="489"/>
      <c r="W159" s="489"/>
      <c r="X159" s="489"/>
      <c r="Y159" s="489"/>
      <c r="Z159" s="489"/>
      <c r="AA159" s="489"/>
      <c r="AB159" s="489"/>
      <c r="AC159" s="489"/>
      <c r="AD159" s="489"/>
      <c r="AE159" s="489"/>
      <c r="AF159" s="489"/>
      <c r="AG159" s="489"/>
      <c r="AH159" s="489"/>
      <c r="AI159" s="489"/>
      <c r="AJ159" s="489"/>
      <c r="AK159" s="489"/>
      <c r="AL159" s="489"/>
      <c r="AM159" s="489"/>
      <c r="AN159" s="489"/>
      <c r="AO159" s="489"/>
      <c r="AP159" s="489"/>
      <c r="AQ159" s="489"/>
      <c r="AR159" s="489"/>
      <c r="AS159" s="489"/>
      <c r="AT159" s="489"/>
      <c r="AU159" s="489"/>
      <c r="AV159" s="489"/>
      <c r="AW159" s="489"/>
      <c r="AX159" s="489"/>
      <c r="AY159" s="489"/>
      <c r="AZ159" s="489"/>
      <c r="BA159" s="489"/>
      <c r="BB159" s="489"/>
      <c r="BC159" s="489"/>
      <c r="BD159" s="489"/>
      <c r="BE159" s="489"/>
      <c r="BF159" s="489"/>
      <c r="BG159" s="489"/>
      <c r="BH159" s="489"/>
      <c r="BI159" s="489"/>
      <c r="BJ159" s="489"/>
      <c r="BK159" s="489"/>
      <c r="BL159" s="489"/>
      <c r="BM159" s="489"/>
      <c r="BN159" s="489"/>
      <c r="BO159" s="489"/>
      <c r="BP159" s="489"/>
      <c r="BQ159" s="489"/>
      <c r="BR159" s="489"/>
      <c r="BS159" s="489"/>
      <c r="BT159" s="489"/>
      <c r="BU159" s="489"/>
      <c r="BV159" s="489"/>
      <c r="BW159" s="489"/>
      <c r="BX159" s="489"/>
      <c r="BY159" s="489"/>
      <c r="BZ159" s="489"/>
      <c r="CA159" s="489"/>
      <c r="CB159" s="489"/>
      <c r="CC159" s="489"/>
      <c r="CD159" s="489"/>
      <c r="CE159" s="489"/>
      <c r="CF159" s="489"/>
      <c r="CG159" s="489"/>
      <c r="CH159" s="489"/>
      <c r="CI159" s="489"/>
      <c r="CJ159" s="489"/>
      <c r="CK159" s="489"/>
      <c r="CL159" s="489"/>
      <c r="CM159" s="489"/>
      <c r="CN159" s="490" t="s">
        <v>161</v>
      </c>
      <c r="CO159" s="490"/>
      <c r="CP159" s="490"/>
      <c r="CQ159" s="490"/>
      <c r="CR159" s="490"/>
      <c r="CS159" s="490"/>
      <c r="CT159" s="490"/>
      <c r="CU159" s="490"/>
      <c r="CV159" s="490" t="s">
        <v>38</v>
      </c>
      <c r="CW159" s="490"/>
      <c r="CX159" s="490"/>
      <c r="CY159" s="490"/>
      <c r="CZ159" s="490"/>
      <c r="DA159" s="490"/>
      <c r="DB159" s="490"/>
      <c r="DC159" s="490"/>
      <c r="DD159" s="490"/>
      <c r="DE159" s="490"/>
      <c r="DF159" s="486">
        <f>DF160</f>
        <v>8083321.42</v>
      </c>
      <c r="DG159" s="487"/>
      <c r="DH159" s="487"/>
      <c r="DI159" s="487"/>
      <c r="DJ159" s="487"/>
      <c r="DK159" s="487"/>
      <c r="DL159" s="487"/>
      <c r="DM159" s="487"/>
      <c r="DN159" s="487"/>
      <c r="DO159" s="487"/>
      <c r="DP159" s="487"/>
      <c r="DQ159" s="487"/>
      <c r="DR159" s="487"/>
      <c r="DS159" s="486">
        <f aca="true" t="shared" si="36" ref="DS159">DS160</f>
        <v>0</v>
      </c>
      <c r="DT159" s="487"/>
      <c r="DU159" s="487"/>
      <c r="DV159" s="487"/>
      <c r="DW159" s="487"/>
      <c r="DX159" s="487"/>
      <c r="DY159" s="487"/>
      <c r="DZ159" s="487"/>
      <c r="EA159" s="487"/>
      <c r="EB159" s="487"/>
      <c r="EC159" s="487"/>
      <c r="ED159" s="487"/>
      <c r="EE159" s="487"/>
      <c r="EF159" s="486">
        <f aca="true" t="shared" si="37" ref="EF159">EF160</f>
        <v>0</v>
      </c>
      <c r="EG159" s="487"/>
      <c r="EH159" s="487"/>
      <c r="EI159" s="487"/>
      <c r="EJ159" s="487"/>
      <c r="EK159" s="487"/>
      <c r="EL159" s="487"/>
      <c r="EM159" s="487"/>
      <c r="EN159" s="487"/>
      <c r="EO159" s="487"/>
      <c r="EP159" s="487"/>
      <c r="EQ159" s="487"/>
      <c r="ER159" s="487"/>
      <c r="ES159" s="486">
        <f aca="true" t="shared" si="38" ref="ES159">ES160</f>
        <v>0</v>
      </c>
      <c r="ET159" s="487"/>
      <c r="EU159" s="487"/>
      <c r="EV159" s="487"/>
      <c r="EW159" s="487"/>
      <c r="EX159" s="487"/>
      <c r="EY159" s="487"/>
      <c r="EZ159" s="487"/>
      <c r="FA159" s="487"/>
      <c r="FB159" s="487"/>
      <c r="FC159" s="487"/>
      <c r="FD159" s="487"/>
      <c r="FE159" s="487"/>
      <c r="FF159" s="18"/>
      <c r="FG159" s="18"/>
    </row>
    <row r="160" spans="1:163" ht="25.5" customHeight="1">
      <c r="A160" s="490" t="s">
        <v>163</v>
      </c>
      <c r="B160" s="490"/>
      <c r="C160" s="490"/>
      <c r="D160" s="490"/>
      <c r="E160" s="490"/>
      <c r="F160" s="490"/>
      <c r="G160" s="490"/>
      <c r="H160" s="490"/>
      <c r="I160" s="488" t="s">
        <v>164</v>
      </c>
      <c r="J160" s="489"/>
      <c r="K160" s="489"/>
      <c r="L160" s="489"/>
      <c r="M160" s="489"/>
      <c r="N160" s="489"/>
      <c r="O160" s="489"/>
      <c r="P160" s="489"/>
      <c r="Q160" s="489"/>
      <c r="R160" s="489"/>
      <c r="S160" s="489"/>
      <c r="T160" s="489"/>
      <c r="U160" s="489"/>
      <c r="V160" s="489"/>
      <c r="W160" s="489"/>
      <c r="X160" s="489"/>
      <c r="Y160" s="489"/>
      <c r="Z160" s="489"/>
      <c r="AA160" s="489"/>
      <c r="AB160" s="489"/>
      <c r="AC160" s="489"/>
      <c r="AD160" s="489"/>
      <c r="AE160" s="489"/>
      <c r="AF160" s="489"/>
      <c r="AG160" s="489"/>
      <c r="AH160" s="489"/>
      <c r="AI160" s="489"/>
      <c r="AJ160" s="489"/>
      <c r="AK160" s="489"/>
      <c r="AL160" s="489"/>
      <c r="AM160" s="489"/>
      <c r="AN160" s="489"/>
      <c r="AO160" s="489"/>
      <c r="AP160" s="489"/>
      <c r="AQ160" s="489"/>
      <c r="AR160" s="489"/>
      <c r="AS160" s="489"/>
      <c r="AT160" s="489"/>
      <c r="AU160" s="489"/>
      <c r="AV160" s="489"/>
      <c r="AW160" s="489"/>
      <c r="AX160" s="489"/>
      <c r="AY160" s="489"/>
      <c r="AZ160" s="489"/>
      <c r="BA160" s="489"/>
      <c r="BB160" s="489"/>
      <c r="BC160" s="489"/>
      <c r="BD160" s="489"/>
      <c r="BE160" s="489"/>
      <c r="BF160" s="489"/>
      <c r="BG160" s="489"/>
      <c r="BH160" s="489"/>
      <c r="BI160" s="489"/>
      <c r="BJ160" s="489"/>
      <c r="BK160" s="489"/>
      <c r="BL160" s="489"/>
      <c r="BM160" s="489"/>
      <c r="BN160" s="489"/>
      <c r="BO160" s="489"/>
      <c r="BP160" s="489"/>
      <c r="BQ160" s="489"/>
      <c r="BR160" s="489"/>
      <c r="BS160" s="489"/>
      <c r="BT160" s="489"/>
      <c r="BU160" s="489"/>
      <c r="BV160" s="489"/>
      <c r="BW160" s="489"/>
      <c r="BX160" s="489"/>
      <c r="BY160" s="489"/>
      <c r="BZ160" s="489"/>
      <c r="CA160" s="489"/>
      <c r="CB160" s="489"/>
      <c r="CC160" s="489"/>
      <c r="CD160" s="489"/>
      <c r="CE160" s="489"/>
      <c r="CF160" s="489"/>
      <c r="CG160" s="489"/>
      <c r="CH160" s="489"/>
      <c r="CI160" s="489"/>
      <c r="CJ160" s="489"/>
      <c r="CK160" s="489"/>
      <c r="CL160" s="489"/>
      <c r="CM160" s="489"/>
      <c r="CN160" s="490" t="s">
        <v>165</v>
      </c>
      <c r="CO160" s="490"/>
      <c r="CP160" s="490"/>
      <c r="CQ160" s="490"/>
      <c r="CR160" s="490"/>
      <c r="CS160" s="490"/>
      <c r="CT160" s="490"/>
      <c r="CU160" s="490"/>
      <c r="CV160" s="490" t="s">
        <v>38</v>
      </c>
      <c r="CW160" s="490"/>
      <c r="CX160" s="490"/>
      <c r="CY160" s="490"/>
      <c r="CZ160" s="490"/>
      <c r="DA160" s="490"/>
      <c r="DB160" s="490"/>
      <c r="DC160" s="490"/>
      <c r="DD160" s="490"/>
      <c r="DE160" s="490"/>
      <c r="DF160" s="486">
        <f>SUM(DF161:DR168)</f>
        <v>8083321.42</v>
      </c>
      <c r="DG160" s="487"/>
      <c r="DH160" s="487"/>
      <c r="DI160" s="487"/>
      <c r="DJ160" s="487"/>
      <c r="DK160" s="487"/>
      <c r="DL160" s="487"/>
      <c r="DM160" s="487"/>
      <c r="DN160" s="487"/>
      <c r="DO160" s="487"/>
      <c r="DP160" s="487"/>
      <c r="DQ160" s="487"/>
      <c r="DR160" s="487"/>
      <c r="DS160" s="486">
        <f>SUM(DS161:EE168)</f>
        <v>0</v>
      </c>
      <c r="DT160" s="487"/>
      <c r="DU160" s="487"/>
      <c r="DV160" s="487"/>
      <c r="DW160" s="487"/>
      <c r="DX160" s="487"/>
      <c r="DY160" s="487"/>
      <c r="DZ160" s="487"/>
      <c r="EA160" s="487"/>
      <c r="EB160" s="487"/>
      <c r="EC160" s="487"/>
      <c r="ED160" s="487"/>
      <c r="EE160" s="487"/>
      <c r="EF160" s="486">
        <f>SUM(EF161:ER168)</f>
        <v>0</v>
      </c>
      <c r="EG160" s="487"/>
      <c r="EH160" s="487"/>
      <c r="EI160" s="487"/>
      <c r="EJ160" s="487"/>
      <c r="EK160" s="487"/>
      <c r="EL160" s="487"/>
      <c r="EM160" s="487"/>
      <c r="EN160" s="487"/>
      <c r="EO160" s="487"/>
      <c r="EP160" s="487"/>
      <c r="EQ160" s="487"/>
      <c r="ER160" s="487"/>
      <c r="ES160" s="486">
        <f>SUM(ES161:FE168)</f>
        <v>0</v>
      </c>
      <c r="ET160" s="487"/>
      <c r="EU160" s="487"/>
      <c r="EV160" s="487"/>
      <c r="EW160" s="487"/>
      <c r="EX160" s="487"/>
      <c r="EY160" s="487"/>
      <c r="EZ160" s="487"/>
      <c r="FA160" s="487"/>
      <c r="FB160" s="487"/>
      <c r="FC160" s="487"/>
      <c r="FD160" s="487"/>
      <c r="FE160" s="487"/>
      <c r="FF160" s="18"/>
      <c r="FG160" s="18"/>
    </row>
    <row r="161" spans="1:163" s="32" customFormat="1" ht="13.5" customHeight="1">
      <c r="A161" s="91"/>
      <c r="B161" s="91"/>
      <c r="C161" s="91"/>
      <c r="D161" s="91"/>
      <c r="E161" s="91"/>
      <c r="F161" s="91"/>
      <c r="G161" s="91"/>
      <c r="H161" s="91"/>
      <c r="I161" s="92" t="s">
        <v>283</v>
      </c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1"/>
      <c r="CO161" s="91"/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1"/>
      <c r="DE161" s="91"/>
      <c r="DF161" s="94">
        <f>DH89</f>
        <v>11972.16</v>
      </c>
      <c r="DG161" s="95"/>
      <c r="DH161" s="95"/>
      <c r="DI161" s="95"/>
      <c r="DJ161" s="95"/>
      <c r="DK161" s="95"/>
      <c r="DL161" s="95"/>
      <c r="DM161" s="95"/>
      <c r="DN161" s="95"/>
      <c r="DO161" s="95"/>
      <c r="DP161" s="95"/>
      <c r="DQ161" s="95"/>
      <c r="DR161" s="95"/>
      <c r="DS161" s="94"/>
      <c r="DT161" s="95"/>
      <c r="DU161" s="95"/>
      <c r="DV161" s="95"/>
      <c r="DW161" s="95"/>
      <c r="DX161" s="95"/>
      <c r="DY161" s="95"/>
      <c r="DZ161" s="95"/>
      <c r="EA161" s="95"/>
      <c r="EB161" s="95"/>
      <c r="EC161" s="95"/>
      <c r="ED161" s="95"/>
      <c r="EE161" s="95"/>
      <c r="EF161" s="94"/>
      <c r="EG161" s="95"/>
      <c r="EH161" s="95"/>
      <c r="EI161" s="95"/>
      <c r="EJ161" s="95"/>
      <c r="EK161" s="95"/>
      <c r="EL161" s="95"/>
      <c r="EM161" s="95"/>
      <c r="EN161" s="95"/>
      <c r="EO161" s="95"/>
      <c r="EP161" s="95"/>
      <c r="EQ161" s="95"/>
      <c r="ER161" s="95"/>
      <c r="ES161" s="94" t="str">
        <f aca="true" t="shared" si="39" ref="ES161:ES165">EU89</f>
        <v>х</v>
      </c>
      <c r="ET161" s="95"/>
      <c r="EU161" s="95"/>
      <c r="EV161" s="95"/>
      <c r="EW161" s="95"/>
      <c r="EX161" s="95"/>
      <c r="EY161" s="95"/>
      <c r="EZ161" s="95"/>
      <c r="FA161" s="95"/>
      <c r="FB161" s="95"/>
      <c r="FC161" s="95"/>
      <c r="FD161" s="95"/>
      <c r="FE161" s="95"/>
      <c r="FF161" s="18"/>
      <c r="FG161" s="18"/>
    </row>
    <row r="162" spans="1:163" s="39" customFormat="1" ht="13.5" customHeight="1">
      <c r="A162" s="91"/>
      <c r="B162" s="91"/>
      <c r="C162" s="91"/>
      <c r="D162" s="91"/>
      <c r="E162" s="91"/>
      <c r="F162" s="91"/>
      <c r="G162" s="91"/>
      <c r="H162" s="91"/>
      <c r="I162" s="92" t="s">
        <v>298</v>
      </c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1"/>
      <c r="CO162" s="91"/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1"/>
      <c r="DE162" s="91"/>
      <c r="DF162" s="94">
        <f>DH90</f>
        <v>30000</v>
      </c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95"/>
      <c r="DS162" s="94"/>
      <c r="DT162" s="95"/>
      <c r="DU162" s="95"/>
      <c r="DV162" s="95"/>
      <c r="DW162" s="95"/>
      <c r="DX162" s="95"/>
      <c r="DY162" s="95"/>
      <c r="DZ162" s="95"/>
      <c r="EA162" s="95"/>
      <c r="EB162" s="95"/>
      <c r="EC162" s="95"/>
      <c r="ED162" s="95"/>
      <c r="EE162" s="95"/>
      <c r="EF162" s="94"/>
      <c r="EG162" s="95"/>
      <c r="EH162" s="95"/>
      <c r="EI162" s="95"/>
      <c r="EJ162" s="95"/>
      <c r="EK162" s="95"/>
      <c r="EL162" s="95"/>
      <c r="EM162" s="95"/>
      <c r="EN162" s="95"/>
      <c r="EO162" s="95"/>
      <c r="EP162" s="95"/>
      <c r="EQ162" s="95"/>
      <c r="ER162" s="95"/>
      <c r="ES162" s="94" t="str">
        <f t="shared" si="39"/>
        <v>х</v>
      </c>
      <c r="ET162" s="95"/>
      <c r="EU162" s="95"/>
      <c r="EV162" s="95"/>
      <c r="EW162" s="95"/>
      <c r="EX162" s="95"/>
      <c r="EY162" s="95"/>
      <c r="EZ162" s="95"/>
      <c r="FA162" s="95"/>
      <c r="FB162" s="95"/>
      <c r="FC162" s="95"/>
      <c r="FD162" s="95"/>
      <c r="FE162" s="95"/>
      <c r="FF162" s="18"/>
      <c r="FG162" s="18"/>
    </row>
    <row r="163" spans="1:163" s="32" customFormat="1" ht="13.5" customHeight="1">
      <c r="A163" s="91"/>
      <c r="B163" s="91"/>
      <c r="C163" s="91"/>
      <c r="D163" s="91"/>
      <c r="E163" s="91"/>
      <c r="F163" s="91"/>
      <c r="G163" s="91"/>
      <c r="H163" s="91"/>
      <c r="I163" s="92" t="s">
        <v>284</v>
      </c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93"/>
      <c r="CM163" s="93"/>
      <c r="CN163" s="91"/>
      <c r="CO163" s="91"/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91"/>
      <c r="DD163" s="91"/>
      <c r="DE163" s="91"/>
      <c r="DF163" s="94">
        <f>DH91-DF156</f>
        <v>7378051.3</v>
      </c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4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4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4" t="str">
        <f t="shared" si="39"/>
        <v>х</v>
      </c>
      <c r="ET163" s="95"/>
      <c r="EU163" s="95"/>
      <c r="EV163" s="95"/>
      <c r="EW163" s="95"/>
      <c r="EX163" s="95"/>
      <c r="EY163" s="95"/>
      <c r="EZ163" s="95"/>
      <c r="FA163" s="95"/>
      <c r="FB163" s="95"/>
      <c r="FC163" s="95"/>
      <c r="FD163" s="95"/>
      <c r="FE163" s="95"/>
      <c r="FF163" s="18"/>
      <c r="FG163" s="18"/>
    </row>
    <row r="164" spans="1:163" s="32" customFormat="1" ht="13.5" customHeight="1">
      <c r="A164" s="91"/>
      <c r="B164" s="91"/>
      <c r="C164" s="91"/>
      <c r="D164" s="91"/>
      <c r="E164" s="91"/>
      <c r="F164" s="91"/>
      <c r="G164" s="91"/>
      <c r="H164" s="91"/>
      <c r="I164" s="92" t="s">
        <v>285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  <c r="CJ164" s="93"/>
      <c r="CK164" s="93"/>
      <c r="CL164" s="93"/>
      <c r="CM164" s="93"/>
      <c r="CN164" s="91"/>
      <c r="CO164" s="91"/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1"/>
      <c r="DE164" s="91"/>
      <c r="DF164" s="94">
        <f>DH93+DH94+DH96+DH97+DH98+DH99-DF155</f>
        <v>196967.58000000002</v>
      </c>
      <c r="DG164" s="95"/>
      <c r="DH164" s="95"/>
      <c r="DI164" s="95"/>
      <c r="DJ164" s="95"/>
      <c r="DK164" s="95"/>
      <c r="DL164" s="95"/>
      <c r="DM164" s="95"/>
      <c r="DN164" s="95"/>
      <c r="DO164" s="95"/>
      <c r="DP164" s="95"/>
      <c r="DQ164" s="95"/>
      <c r="DR164" s="95"/>
      <c r="DS164" s="94"/>
      <c r="DT164" s="95"/>
      <c r="DU164" s="95"/>
      <c r="DV164" s="95"/>
      <c r="DW164" s="95"/>
      <c r="DX164" s="95"/>
      <c r="DY164" s="95"/>
      <c r="DZ164" s="95"/>
      <c r="EA164" s="95"/>
      <c r="EB164" s="95"/>
      <c r="EC164" s="95"/>
      <c r="ED164" s="95"/>
      <c r="EE164" s="95"/>
      <c r="EF164" s="94"/>
      <c r="EG164" s="95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4" t="str">
        <f t="shared" si="39"/>
        <v>х</v>
      </c>
      <c r="ET164" s="95"/>
      <c r="EU164" s="95"/>
      <c r="EV164" s="95"/>
      <c r="EW164" s="95"/>
      <c r="EX164" s="95"/>
      <c r="EY164" s="95"/>
      <c r="EZ164" s="95"/>
      <c r="FA164" s="95"/>
      <c r="FB164" s="95"/>
      <c r="FC164" s="95"/>
      <c r="FD164" s="95"/>
      <c r="FE164" s="95"/>
      <c r="FF164" s="18"/>
      <c r="FG164" s="18"/>
    </row>
    <row r="165" spans="1:163" s="32" customFormat="1" ht="13.5" customHeight="1">
      <c r="A165" s="91"/>
      <c r="B165" s="91"/>
      <c r="C165" s="91"/>
      <c r="D165" s="91"/>
      <c r="E165" s="91"/>
      <c r="F165" s="91"/>
      <c r="G165" s="91"/>
      <c r="H165" s="91"/>
      <c r="I165" s="92" t="s">
        <v>286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93"/>
      <c r="CM165" s="93"/>
      <c r="CN165" s="91"/>
      <c r="CO165" s="91"/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1"/>
      <c r="DE165" s="91"/>
      <c r="DF165" s="94">
        <f>DH101</f>
        <v>274710</v>
      </c>
      <c r="DG165" s="95"/>
      <c r="DH165" s="95"/>
      <c r="DI165" s="95"/>
      <c r="DJ165" s="95"/>
      <c r="DK165" s="95"/>
      <c r="DL165" s="95"/>
      <c r="DM165" s="95"/>
      <c r="DN165" s="95"/>
      <c r="DO165" s="95"/>
      <c r="DP165" s="95"/>
      <c r="DQ165" s="95"/>
      <c r="DR165" s="95"/>
      <c r="DS165" s="94"/>
      <c r="DT165" s="95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  <c r="EE165" s="95"/>
      <c r="EF165" s="94"/>
      <c r="EG165" s="95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4" t="str">
        <f t="shared" si="39"/>
        <v>х</v>
      </c>
      <c r="ET165" s="95"/>
      <c r="EU165" s="95"/>
      <c r="EV165" s="95"/>
      <c r="EW165" s="95"/>
      <c r="EX165" s="95"/>
      <c r="EY165" s="95"/>
      <c r="EZ165" s="95"/>
      <c r="FA165" s="95"/>
      <c r="FB165" s="95"/>
      <c r="FC165" s="95"/>
      <c r="FD165" s="95"/>
      <c r="FE165" s="95"/>
      <c r="FF165" s="18"/>
      <c r="FG165" s="18"/>
    </row>
    <row r="166" spans="1:163" s="60" customFormat="1" ht="13.5" customHeight="1">
      <c r="A166" s="91"/>
      <c r="B166" s="91"/>
      <c r="C166" s="91"/>
      <c r="D166" s="91"/>
      <c r="E166" s="91"/>
      <c r="F166" s="91"/>
      <c r="G166" s="91"/>
      <c r="H166" s="91"/>
      <c r="I166" s="92" t="s">
        <v>287</v>
      </c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93"/>
      <c r="CM166" s="93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1"/>
      <c r="DE166" s="91"/>
      <c r="DF166" s="94">
        <v>0</v>
      </c>
      <c r="DG166" s="95"/>
      <c r="DH166" s="95"/>
      <c r="DI166" s="95"/>
      <c r="DJ166" s="95"/>
      <c r="DK166" s="95"/>
      <c r="DL166" s="95"/>
      <c r="DM166" s="95"/>
      <c r="DN166" s="95"/>
      <c r="DO166" s="95"/>
      <c r="DP166" s="95"/>
      <c r="DQ166" s="95"/>
      <c r="DR166" s="95"/>
      <c r="DS166" s="94"/>
      <c r="DT166" s="95"/>
      <c r="DU166" s="95"/>
      <c r="DV166" s="95"/>
      <c r="DW166" s="95"/>
      <c r="DX166" s="95"/>
      <c r="DY166" s="95"/>
      <c r="DZ166" s="95"/>
      <c r="EA166" s="95"/>
      <c r="EB166" s="95"/>
      <c r="EC166" s="95"/>
      <c r="ED166" s="95"/>
      <c r="EE166" s="95"/>
      <c r="EF166" s="94"/>
      <c r="EG166" s="95"/>
      <c r="EH166" s="95"/>
      <c r="EI166" s="95"/>
      <c r="EJ166" s="95"/>
      <c r="EK166" s="95"/>
      <c r="EL166" s="95"/>
      <c r="EM166" s="95"/>
      <c r="EN166" s="95"/>
      <c r="EO166" s="95"/>
      <c r="EP166" s="95"/>
      <c r="EQ166" s="95"/>
      <c r="ER166" s="95"/>
      <c r="ES166" s="94" t="str">
        <f>EU93</f>
        <v>х</v>
      </c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18"/>
      <c r="FG166" s="18"/>
    </row>
    <row r="167" spans="1:163" s="32" customFormat="1" ht="13.5" customHeight="1">
      <c r="A167" s="91"/>
      <c r="B167" s="91"/>
      <c r="C167" s="91"/>
      <c r="D167" s="91"/>
      <c r="E167" s="91"/>
      <c r="F167" s="91"/>
      <c r="G167" s="91"/>
      <c r="H167" s="91"/>
      <c r="I167" s="92" t="s">
        <v>289</v>
      </c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  <c r="CI167" s="93"/>
      <c r="CJ167" s="93"/>
      <c r="CK167" s="93"/>
      <c r="CL167" s="93"/>
      <c r="CM167" s="93"/>
      <c r="CN167" s="91"/>
      <c r="CO167" s="91"/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91"/>
      <c r="DB167" s="91"/>
      <c r="DC167" s="91"/>
      <c r="DD167" s="91"/>
      <c r="DE167" s="91"/>
      <c r="DF167" s="94">
        <f>DH114+DH115</f>
        <v>130099.88</v>
      </c>
      <c r="DG167" s="95"/>
      <c r="DH167" s="95"/>
      <c r="DI167" s="95"/>
      <c r="DJ167" s="95"/>
      <c r="DK167" s="95"/>
      <c r="DL167" s="95"/>
      <c r="DM167" s="95"/>
      <c r="DN167" s="95"/>
      <c r="DO167" s="95"/>
      <c r="DP167" s="95"/>
      <c r="DQ167" s="95"/>
      <c r="DR167" s="95"/>
      <c r="DS167" s="94"/>
      <c r="DT167" s="95"/>
      <c r="DU167" s="95"/>
      <c r="DV167" s="95"/>
      <c r="DW167" s="95"/>
      <c r="DX167" s="95"/>
      <c r="DY167" s="95"/>
      <c r="DZ167" s="95"/>
      <c r="EA167" s="95"/>
      <c r="EB167" s="95"/>
      <c r="EC167" s="95"/>
      <c r="ED167" s="95"/>
      <c r="EE167" s="95"/>
      <c r="EF167" s="94"/>
      <c r="EG167" s="95"/>
      <c r="EH167" s="95"/>
      <c r="EI167" s="95"/>
      <c r="EJ167" s="95"/>
      <c r="EK167" s="95"/>
      <c r="EL167" s="95"/>
      <c r="EM167" s="95"/>
      <c r="EN167" s="95"/>
      <c r="EO167" s="95"/>
      <c r="EP167" s="95"/>
      <c r="EQ167" s="95"/>
      <c r="ER167" s="95"/>
      <c r="ES167" s="94" t="str">
        <f>EU97</f>
        <v>х</v>
      </c>
      <c r="ET167" s="95"/>
      <c r="EU167" s="95"/>
      <c r="EV167" s="95"/>
      <c r="EW167" s="95"/>
      <c r="EX167" s="95"/>
      <c r="EY167" s="95"/>
      <c r="EZ167" s="95"/>
      <c r="FA167" s="95"/>
      <c r="FB167" s="95"/>
      <c r="FC167" s="95"/>
      <c r="FD167" s="95"/>
      <c r="FE167" s="95"/>
      <c r="FF167" s="18"/>
      <c r="FG167" s="18"/>
    </row>
    <row r="168" spans="1:163" s="32" customFormat="1" ht="13.5" customHeight="1">
      <c r="A168" s="91"/>
      <c r="B168" s="91"/>
      <c r="C168" s="91"/>
      <c r="D168" s="91"/>
      <c r="E168" s="91"/>
      <c r="F168" s="91"/>
      <c r="G168" s="91"/>
      <c r="H168" s="91"/>
      <c r="I168" s="92" t="s">
        <v>288</v>
      </c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3"/>
      <c r="BO168" s="93"/>
      <c r="BP168" s="93"/>
      <c r="BQ168" s="93"/>
      <c r="BR168" s="93"/>
      <c r="BS168" s="93"/>
      <c r="BT168" s="93"/>
      <c r="BU168" s="93"/>
      <c r="BV168" s="93"/>
      <c r="BW168" s="93"/>
      <c r="BX168" s="93"/>
      <c r="BY168" s="93"/>
      <c r="BZ168" s="93"/>
      <c r="CA168" s="93"/>
      <c r="CB168" s="93"/>
      <c r="CC168" s="93"/>
      <c r="CD168" s="93"/>
      <c r="CE168" s="93"/>
      <c r="CF168" s="93"/>
      <c r="CG168" s="93"/>
      <c r="CH168" s="93"/>
      <c r="CI168" s="93"/>
      <c r="CJ168" s="93"/>
      <c r="CK168" s="93"/>
      <c r="CL168" s="93"/>
      <c r="CM168" s="93"/>
      <c r="CN168" s="91"/>
      <c r="CO168" s="91"/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91"/>
      <c r="DB168" s="91"/>
      <c r="DC168" s="91"/>
      <c r="DD168" s="91"/>
      <c r="DE168" s="91"/>
      <c r="DF168" s="94">
        <f>DH126+DH123+DH128+DH127</f>
        <v>61520.5</v>
      </c>
      <c r="DG168" s="95"/>
      <c r="DH168" s="95"/>
      <c r="DI168" s="95"/>
      <c r="DJ168" s="95"/>
      <c r="DK168" s="95"/>
      <c r="DL168" s="95"/>
      <c r="DM168" s="95"/>
      <c r="DN168" s="95"/>
      <c r="DO168" s="95"/>
      <c r="DP168" s="95"/>
      <c r="DQ168" s="95"/>
      <c r="DR168" s="95"/>
      <c r="DS168" s="94"/>
      <c r="DT168" s="95"/>
      <c r="DU168" s="95"/>
      <c r="DV168" s="95"/>
      <c r="DW168" s="95"/>
      <c r="DX168" s="95"/>
      <c r="DY168" s="95"/>
      <c r="DZ168" s="95"/>
      <c r="EA168" s="95"/>
      <c r="EB168" s="95"/>
      <c r="EC168" s="95"/>
      <c r="ED168" s="95"/>
      <c r="EE168" s="95"/>
      <c r="EF168" s="94"/>
      <c r="EG168" s="95"/>
      <c r="EH168" s="95"/>
      <c r="EI168" s="95"/>
      <c r="EJ168" s="95"/>
      <c r="EK168" s="95"/>
      <c r="EL168" s="95"/>
      <c r="EM168" s="95"/>
      <c r="EN168" s="95"/>
      <c r="EO168" s="95"/>
      <c r="EP168" s="95"/>
      <c r="EQ168" s="95"/>
      <c r="ER168" s="95"/>
      <c r="ES168" s="94" t="str">
        <f>EU94</f>
        <v>х</v>
      </c>
      <c r="ET168" s="95"/>
      <c r="EU168" s="95"/>
      <c r="EV168" s="95"/>
      <c r="EW168" s="95"/>
      <c r="EX168" s="95"/>
      <c r="EY168" s="95"/>
      <c r="EZ168" s="95"/>
      <c r="FA168" s="95"/>
      <c r="FB168" s="95"/>
      <c r="FC168" s="95"/>
      <c r="FD168" s="95"/>
      <c r="FE168" s="95"/>
      <c r="FF168" s="18"/>
      <c r="FG168" s="18"/>
    </row>
    <row r="169" spans="1:163" ht="22.5" customHeight="1">
      <c r="A169" s="490" t="s">
        <v>166</v>
      </c>
      <c r="B169" s="490"/>
      <c r="C169" s="490"/>
      <c r="D169" s="490"/>
      <c r="E169" s="490"/>
      <c r="F169" s="490"/>
      <c r="G169" s="490"/>
      <c r="H169" s="490"/>
      <c r="I169" s="488" t="s">
        <v>167</v>
      </c>
      <c r="J169" s="489"/>
      <c r="K169" s="489"/>
      <c r="L169" s="489"/>
      <c r="M169" s="489"/>
      <c r="N169" s="489"/>
      <c r="O169" s="489"/>
      <c r="P169" s="489"/>
      <c r="Q169" s="489"/>
      <c r="R169" s="489"/>
      <c r="S169" s="489"/>
      <c r="T169" s="489"/>
      <c r="U169" s="489"/>
      <c r="V169" s="489"/>
      <c r="W169" s="489"/>
      <c r="X169" s="489"/>
      <c r="Y169" s="489"/>
      <c r="Z169" s="489"/>
      <c r="AA169" s="489"/>
      <c r="AB169" s="489"/>
      <c r="AC169" s="489"/>
      <c r="AD169" s="489"/>
      <c r="AE169" s="489"/>
      <c r="AF169" s="489"/>
      <c r="AG169" s="489"/>
      <c r="AH169" s="489"/>
      <c r="AI169" s="489"/>
      <c r="AJ169" s="489"/>
      <c r="AK169" s="489"/>
      <c r="AL169" s="489"/>
      <c r="AM169" s="489"/>
      <c r="AN169" s="489"/>
      <c r="AO169" s="489"/>
      <c r="AP169" s="489"/>
      <c r="AQ169" s="489"/>
      <c r="AR169" s="489"/>
      <c r="AS169" s="489"/>
      <c r="AT169" s="489"/>
      <c r="AU169" s="489"/>
      <c r="AV169" s="489"/>
      <c r="AW169" s="489"/>
      <c r="AX169" s="489"/>
      <c r="AY169" s="489"/>
      <c r="AZ169" s="489"/>
      <c r="BA169" s="489"/>
      <c r="BB169" s="489"/>
      <c r="BC169" s="489"/>
      <c r="BD169" s="489"/>
      <c r="BE169" s="489"/>
      <c r="BF169" s="489"/>
      <c r="BG169" s="489"/>
      <c r="BH169" s="489"/>
      <c r="BI169" s="489"/>
      <c r="BJ169" s="489"/>
      <c r="BK169" s="489"/>
      <c r="BL169" s="489"/>
      <c r="BM169" s="489"/>
      <c r="BN169" s="489"/>
      <c r="BO169" s="489"/>
      <c r="BP169" s="489"/>
      <c r="BQ169" s="489"/>
      <c r="BR169" s="489"/>
      <c r="BS169" s="489"/>
      <c r="BT169" s="489"/>
      <c r="BU169" s="489"/>
      <c r="BV169" s="489"/>
      <c r="BW169" s="489"/>
      <c r="BX169" s="489"/>
      <c r="BY169" s="489"/>
      <c r="BZ169" s="489"/>
      <c r="CA169" s="489"/>
      <c r="CB169" s="489"/>
      <c r="CC169" s="489"/>
      <c r="CD169" s="489"/>
      <c r="CE169" s="489"/>
      <c r="CF169" s="489"/>
      <c r="CG169" s="489"/>
      <c r="CH169" s="489"/>
      <c r="CI169" s="489"/>
      <c r="CJ169" s="489"/>
      <c r="CK169" s="489"/>
      <c r="CL169" s="489"/>
      <c r="CM169" s="489"/>
      <c r="CN169" s="490" t="s">
        <v>168</v>
      </c>
      <c r="CO169" s="490"/>
      <c r="CP169" s="490"/>
      <c r="CQ169" s="490"/>
      <c r="CR169" s="490"/>
      <c r="CS169" s="490"/>
      <c r="CT169" s="490"/>
      <c r="CU169" s="490"/>
      <c r="CV169" s="490" t="s">
        <v>38</v>
      </c>
      <c r="CW169" s="490"/>
      <c r="CX169" s="490"/>
      <c r="CY169" s="490"/>
      <c r="CZ169" s="490"/>
      <c r="DA169" s="490"/>
      <c r="DB169" s="490"/>
      <c r="DC169" s="490"/>
      <c r="DD169" s="490"/>
      <c r="DE169" s="490"/>
      <c r="DF169" s="486">
        <f>DF170</f>
        <v>303745</v>
      </c>
      <c r="DG169" s="487"/>
      <c r="DH169" s="487"/>
      <c r="DI169" s="487"/>
      <c r="DJ169" s="487"/>
      <c r="DK169" s="487"/>
      <c r="DL169" s="487"/>
      <c r="DM169" s="487"/>
      <c r="DN169" s="487"/>
      <c r="DO169" s="487"/>
      <c r="DP169" s="487"/>
      <c r="DQ169" s="487"/>
      <c r="DR169" s="487"/>
      <c r="DS169" s="486">
        <f aca="true" t="shared" si="40" ref="DS169">DS170</f>
        <v>0</v>
      </c>
      <c r="DT169" s="487"/>
      <c r="DU169" s="487"/>
      <c r="DV169" s="487"/>
      <c r="DW169" s="487"/>
      <c r="DX169" s="487"/>
      <c r="DY169" s="487"/>
      <c r="DZ169" s="487"/>
      <c r="EA169" s="487"/>
      <c r="EB169" s="487"/>
      <c r="EC169" s="487"/>
      <c r="ED169" s="487"/>
      <c r="EE169" s="487"/>
      <c r="EF169" s="486">
        <f aca="true" t="shared" si="41" ref="EF169">EF170</f>
        <v>0</v>
      </c>
      <c r="EG169" s="487"/>
      <c r="EH169" s="487"/>
      <c r="EI169" s="487"/>
      <c r="EJ169" s="487"/>
      <c r="EK169" s="487"/>
      <c r="EL169" s="487"/>
      <c r="EM169" s="487"/>
      <c r="EN169" s="487"/>
      <c r="EO169" s="487"/>
      <c r="EP169" s="487"/>
      <c r="EQ169" s="487"/>
      <c r="ER169" s="487"/>
      <c r="ES169" s="486">
        <f aca="true" t="shared" si="42" ref="ES169">ES170</f>
        <v>0</v>
      </c>
      <c r="ET169" s="487"/>
      <c r="EU169" s="487"/>
      <c r="EV169" s="487"/>
      <c r="EW169" s="487"/>
      <c r="EX169" s="487"/>
      <c r="EY169" s="487"/>
      <c r="EZ169" s="487"/>
      <c r="FA169" s="487"/>
      <c r="FB169" s="487"/>
      <c r="FC169" s="487"/>
      <c r="FD169" s="487"/>
      <c r="FE169" s="487"/>
      <c r="FF169" s="18"/>
      <c r="FG169" s="18"/>
    </row>
    <row r="170" spans="1:163" ht="23.25" customHeight="1">
      <c r="A170" s="490" t="s">
        <v>169</v>
      </c>
      <c r="B170" s="490"/>
      <c r="C170" s="490"/>
      <c r="D170" s="490"/>
      <c r="E170" s="490"/>
      <c r="F170" s="490"/>
      <c r="G170" s="490"/>
      <c r="H170" s="490"/>
      <c r="I170" s="488" t="s">
        <v>164</v>
      </c>
      <c r="J170" s="489"/>
      <c r="K170" s="489"/>
      <c r="L170" s="489"/>
      <c r="M170" s="489"/>
      <c r="N170" s="489"/>
      <c r="O170" s="489"/>
      <c r="P170" s="489"/>
      <c r="Q170" s="489"/>
      <c r="R170" s="489"/>
      <c r="S170" s="489"/>
      <c r="T170" s="489"/>
      <c r="U170" s="489"/>
      <c r="V170" s="489"/>
      <c r="W170" s="489"/>
      <c r="X170" s="489"/>
      <c r="Y170" s="489"/>
      <c r="Z170" s="489"/>
      <c r="AA170" s="489"/>
      <c r="AB170" s="489"/>
      <c r="AC170" s="489"/>
      <c r="AD170" s="489"/>
      <c r="AE170" s="489"/>
      <c r="AF170" s="489"/>
      <c r="AG170" s="489"/>
      <c r="AH170" s="489"/>
      <c r="AI170" s="489"/>
      <c r="AJ170" s="489"/>
      <c r="AK170" s="489"/>
      <c r="AL170" s="489"/>
      <c r="AM170" s="489"/>
      <c r="AN170" s="489"/>
      <c r="AO170" s="489"/>
      <c r="AP170" s="489"/>
      <c r="AQ170" s="489"/>
      <c r="AR170" s="489"/>
      <c r="AS170" s="489"/>
      <c r="AT170" s="489"/>
      <c r="AU170" s="489"/>
      <c r="AV170" s="489"/>
      <c r="AW170" s="489"/>
      <c r="AX170" s="489"/>
      <c r="AY170" s="489"/>
      <c r="AZ170" s="489"/>
      <c r="BA170" s="489"/>
      <c r="BB170" s="489"/>
      <c r="BC170" s="489"/>
      <c r="BD170" s="489"/>
      <c r="BE170" s="489"/>
      <c r="BF170" s="489"/>
      <c r="BG170" s="489"/>
      <c r="BH170" s="489"/>
      <c r="BI170" s="489"/>
      <c r="BJ170" s="489"/>
      <c r="BK170" s="489"/>
      <c r="BL170" s="489"/>
      <c r="BM170" s="489"/>
      <c r="BN170" s="489"/>
      <c r="BO170" s="489"/>
      <c r="BP170" s="489"/>
      <c r="BQ170" s="489"/>
      <c r="BR170" s="489"/>
      <c r="BS170" s="489"/>
      <c r="BT170" s="489"/>
      <c r="BU170" s="489"/>
      <c r="BV170" s="489"/>
      <c r="BW170" s="489"/>
      <c r="BX170" s="489"/>
      <c r="BY170" s="489"/>
      <c r="BZ170" s="489"/>
      <c r="CA170" s="489"/>
      <c r="CB170" s="489"/>
      <c r="CC170" s="489"/>
      <c r="CD170" s="489"/>
      <c r="CE170" s="489"/>
      <c r="CF170" s="489"/>
      <c r="CG170" s="489"/>
      <c r="CH170" s="489"/>
      <c r="CI170" s="489"/>
      <c r="CJ170" s="489"/>
      <c r="CK170" s="489"/>
      <c r="CL170" s="489"/>
      <c r="CM170" s="489"/>
      <c r="CN170" s="490" t="s">
        <v>170</v>
      </c>
      <c r="CO170" s="490"/>
      <c r="CP170" s="490"/>
      <c r="CQ170" s="490"/>
      <c r="CR170" s="490"/>
      <c r="CS170" s="490"/>
      <c r="CT170" s="490"/>
      <c r="CU170" s="490"/>
      <c r="CV170" s="490" t="s">
        <v>38</v>
      </c>
      <c r="CW170" s="490"/>
      <c r="CX170" s="490"/>
      <c r="CY170" s="490"/>
      <c r="CZ170" s="490"/>
      <c r="DA170" s="490"/>
      <c r="DB170" s="490"/>
      <c r="DC170" s="490"/>
      <c r="DD170" s="490"/>
      <c r="DE170" s="490"/>
      <c r="DF170" s="486">
        <f>SUM(DF171:DR174)</f>
        <v>303745</v>
      </c>
      <c r="DG170" s="487"/>
      <c r="DH170" s="487"/>
      <c r="DI170" s="487"/>
      <c r="DJ170" s="487"/>
      <c r="DK170" s="487"/>
      <c r="DL170" s="487"/>
      <c r="DM170" s="487"/>
      <c r="DN170" s="487"/>
      <c r="DO170" s="487"/>
      <c r="DP170" s="487"/>
      <c r="DQ170" s="487"/>
      <c r="DR170" s="487"/>
      <c r="DS170" s="486">
        <f aca="true" t="shared" si="43" ref="DS170">SUM(DS171:EE174)</f>
        <v>0</v>
      </c>
      <c r="DT170" s="487"/>
      <c r="DU170" s="487"/>
      <c r="DV170" s="487"/>
      <c r="DW170" s="487"/>
      <c r="DX170" s="487"/>
      <c r="DY170" s="487"/>
      <c r="DZ170" s="487"/>
      <c r="EA170" s="487"/>
      <c r="EB170" s="487"/>
      <c r="EC170" s="487"/>
      <c r="ED170" s="487"/>
      <c r="EE170" s="487"/>
      <c r="EF170" s="486">
        <f aca="true" t="shared" si="44" ref="EF170">SUM(EF171:ER174)</f>
        <v>0</v>
      </c>
      <c r="EG170" s="487"/>
      <c r="EH170" s="487"/>
      <c r="EI170" s="487"/>
      <c r="EJ170" s="487"/>
      <c r="EK170" s="487"/>
      <c r="EL170" s="487"/>
      <c r="EM170" s="487"/>
      <c r="EN170" s="487"/>
      <c r="EO170" s="487"/>
      <c r="EP170" s="487"/>
      <c r="EQ170" s="487"/>
      <c r="ER170" s="487"/>
      <c r="ES170" s="486">
        <f aca="true" t="shared" si="45" ref="ES170">SUM(ES171:FE174)</f>
        <v>0</v>
      </c>
      <c r="ET170" s="487"/>
      <c r="EU170" s="487"/>
      <c r="EV170" s="487"/>
      <c r="EW170" s="487"/>
      <c r="EX170" s="487"/>
      <c r="EY170" s="487"/>
      <c r="EZ170" s="487"/>
      <c r="FA170" s="487"/>
      <c r="FB170" s="487"/>
      <c r="FC170" s="487"/>
      <c r="FD170" s="487"/>
      <c r="FE170" s="487"/>
      <c r="FF170" s="18"/>
      <c r="FG170" s="18"/>
    </row>
    <row r="171" spans="1:163" s="32" customFormat="1" ht="13.5" customHeight="1" hidden="1">
      <c r="A171" s="91"/>
      <c r="B171" s="91"/>
      <c r="C171" s="91"/>
      <c r="D171" s="91"/>
      <c r="E171" s="91"/>
      <c r="F171" s="91"/>
      <c r="G171" s="91"/>
      <c r="H171" s="91"/>
      <c r="I171" s="92" t="s">
        <v>285</v>
      </c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  <c r="CJ171" s="93"/>
      <c r="CK171" s="93"/>
      <c r="CL171" s="93"/>
      <c r="CM171" s="93"/>
      <c r="CN171" s="91"/>
      <c r="CO171" s="91"/>
      <c r="CP171" s="91"/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1"/>
      <c r="DE171" s="91"/>
      <c r="DF171" s="94">
        <f>DH87</f>
        <v>0</v>
      </c>
      <c r="DG171" s="95"/>
      <c r="DH171" s="95"/>
      <c r="DI171" s="95"/>
      <c r="DJ171" s="95"/>
      <c r="DK171" s="95"/>
      <c r="DL171" s="95"/>
      <c r="DM171" s="95"/>
      <c r="DN171" s="95"/>
      <c r="DO171" s="95"/>
      <c r="DP171" s="95"/>
      <c r="DQ171" s="95"/>
      <c r="DR171" s="95"/>
      <c r="DS171" s="94"/>
      <c r="DT171" s="95"/>
      <c r="DU171" s="95"/>
      <c r="DV171" s="95"/>
      <c r="DW171" s="95"/>
      <c r="DX171" s="95"/>
      <c r="DY171" s="95"/>
      <c r="DZ171" s="95"/>
      <c r="EA171" s="95"/>
      <c r="EB171" s="95"/>
      <c r="EC171" s="95"/>
      <c r="ED171" s="95"/>
      <c r="EE171" s="95"/>
      <c r="EF171" s="94"/>
      <c r="EG171" s="95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4" t="str">
        <f aca="true" t="shared" si="46" ref="ES171">EU100</f>
        <v>х</v>
      </c>
      <c r="ET171" s="95"/>
      <c r="EU171" s="95"/>
      <c r="EV171" s="95"/>
      <c r="EW171" s="95"/>
      <c r="EX171" s="95"/>
      <c r="EY171" s="95"/>
      <c r="EZ171" s="95"/>
      <c r="FA171" s="95"/>
      <c r="FB171" s="95"/>
      <c r="FC171" s="95"/>
      <c r="FD171" s="95"/>
      <c r="FE171" s="95"/>
      <c r="FF171" s="18"/>
      <c r="FG171" s="18"/>
    </row>
    <row r="172" spans="1:163" s="57" customFormat="1" ht="13.5" customHeight="1">
      <c r="A172" s="91"/>
      <c r="B172" s="91"/>
      <c r="C172" s="91"/>
      <c r="D172" s="91"/>
      <c r="E172" s="91"/>
      <c r="F172" s="91"/>
      <c r="G172" s="91"/>
      <c r="H172" s="91"/>
      <c r="I172" s="92" t="s">
        <v>288</v>
      </c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93"/>
      <c r="CM172" s="93"/>
      <c r="CN172" s="91"/>
      <c r="CO172" s="91"/>
      <c r="CP172" s="91"/>
      <c r="CQ172" s="91"/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1"/>
      <c r="DE172" s="91"/>
      <c r="DF172" s="94">
        <f>DH130</f>
        <v>400</v>
      </c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95"/>
      <c r="DS172" s="94"/>
      <c r="DT172" s="95"/>
      <c r="DU172" s="95"/>
      <c r="DV172" s="95"/>
      <c r="DW172" s="95"/>
      <c r="DX172" s="95"/>
      <c r="DY172" s="95"/>
      <c r="DZ172" s="95"/>
      <c r="EA172" s="95"/>
      <c r="EB172" s="95"/>
      <c r="EC172" s="95"/>
      <c r="ED172" s="95"/>
      <c r="EE172" s="95"/>
      <c r="EF172" s="94"/>
      <c r="EG172" s="95"/>
      <c r="EH172" s="95"/>
      <c r="EI172" s="95"/>
      <c r="EJ172" s="95"/>
      <c r="EK172" s="95"/>
      <c r="EL172" s="95"/>
      <c r="EM172" s="95"/>
      <c r="EN172" s="95"/>
      <c r="EO172" s="95"/>
      <c r="EP172" s="95"/>
      <c r="EQ172" s="95"/>
      <c r="ER172" s="95"/>
      <c r="ES172" s="94" t="str">
        <f aca="true" t="shared" si="47" ref="ES172">EU99</f>
        <v>х</v>
      </c>
      <c r="ET172" s="95"/>
      <c r="EU172" s="95"/>
      <c r="EV172" s="95"/>
      <c r="EW172" s="95"/>
      <c r="EX172" s="95"/>
      <c r="EY172" s="95"/>
      <c r="EZ172" s="95"/>
      <c r="FA172" s="95"/>
      <c r="FB172" s="95"/>
      <c r="FC172" s="95"/>
      <c r="FD172" s="95"/>
      <c r="FE172" s="95"/>
      <c r="FF172" s="18"/>
      <c r="FG172" s="18"/>
    </row>
    <row r="173" spans="1:163" s="57" customFormat="1" ht="13.5" customHeight="1">
      <c r="A173" s="91"/>
      <c r="B173" s="91"/>
      <c r="C173" s="91"/>
      <c r="D173" s="91"/>
      <c r="E173" s="91"/>
      <c r="F173" s="91"/>
      <c r="G173" s="91"/>
      <c r="H173" s="91"/>
      <c r="I173" s="92" t="s">
        <v>289</v>
      </c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91"/>
      <c r="CO173" s="91"/>
      <c r="CP173" s="91"/>
      <c r="CQ173" s="91"/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91"/>
      <c r="DD173" s="91"/>
      <c r="DE173" s="91"/>
      <c r="DF173" s="94">
        <f>DH116+DH117+DH118</f>
        <v>221870</v>
      </c>
      <c r="DG173" s="95"/>
      <c r="DH173" s="95"/>
      <c r="DI173" s="95"/>
      <c r="DJ173" s="95"/>
      <c r="DK173" s="95"/>
      <c r="DL173" s="95"/>
      <c r="DM173" s="95"/>
      <c r="DN173" s="95"/>
      <c r="DO173" s="95"/>
      <c r="DP173" s="95"/>
      <c r="DQ173" s="95"/>
      <c r="DR173" s="95"/>
      <c r="DS173" s="94"/>
      <c r="DT173" s="95"/>
      <c r="DU173" s="95"/>
      <c r="DV173" s="95"/>
      <c r="DW173" s="95"/>
      <c r="DX173" s="95"/>
      <c r="DY173" s="95"/>
      <c r="DZ173" s="95"/>
      <c r="EA173" s="95"/>
      <c r="EB173" s="95"/>
      <c r="EC173" s="95"/>
      <c r="ED173" s="95"/>
      <c r="EE173" s="95"/>
      <c r="EF173" s="94"/>
      <c r="EG173" s="95"/>
      <c r="EH173" s="95"/>
      <c r="EI173" s="95"/>
      <c r="EJ173" s="95"/>
      <c r="EK173" s="95"/>
      <c r="EL173" s="95"/>
      <c r="EM173" s="95"/>
      <c r="EN173" s="95"/>
      <c r="EO173" s="95"/>
      <c r="EP173" s="95"/>
      <c r="EQ173" s="95"/>
      <c r="ER173" s="95"/>
      <c r="ES173" s="94" t="str">
        <f>EU101</f>
        <v>х</v>
      </c>
      <c r="ET173" s="95"/>
      <c r="EU173" s="95"/>
      <c r="EV173" s="95"/>
      <c r="EW173" s="95"/>
      <c r="EX173" s="95"/>
      <c r="EY173" s="95"/>
      <c r="EZ173" s="95"/>
      <c r="FA173" s="95"/>
      <c r="FB173" s="95"/>
      <c r="FC173" s="95"/>
      <c r="FD173" s="95"/>
      <c r="FE173" s="95"/>
      <c r="FF173" s="18"/>
      <c r="FG173" s="18"/>
    </row>
    <row r="174" spans="1:163" s="32" customFormat="1" ht="13.5" customHeight="1">
      <c r="A174" s="91"/>
      <c r="B174" s="91"/>
      <c r="C174" s="91"/>
      <c r="D174" s="91"/>
      <c r="E174" s="91"/>
      <c r="F174" s="91"/>
      <c r="G174" s="91"/>
      <c r="H174" s="91"/>
      <c r="I174" s="92" t="s">
        <v>287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3"/>
      <c r="CK174" s="93"/>
      <c r="CL174" s="93"/>
      <c r="CM174" s="93"/>
      <c r="CN174" s="91"/>
      <c r="CO174" s="91"/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1"/>
      <c r="DE174" s="91"/>
      <c r="DF174" s="94">
        <f>DH109+DH110+DH111</f>
        <v>81475</v>
      </c>
      <c r="DG174" s="95"/>
      <c r="DH174" s="95"/>
      <c r="DI174" s="95"/>
      <c r="DJ174" s="95"/>
      <c r="DK174" s="95"/>
      <c r="DL174" s="95"/>
      <c r="DM174" s="95"/>
      <c r="DN174" s="95"/>
      <c r="DO174" s="95"/>
      <c r="DP174" s="95"/>
      <c r="DQ174" s="95"/>
      <c r="DR174" s="95"/>
      <c r="DS174" s="94"/>
      <c r="DT174" s="95"/>
      <c r="DU174" s="95"/>
      <c r="DV174" s="95"/>
      <c r="DW174" s="95"/>
      <c r="DX174" s="95"/>
      <c r="DY174" s="95"/>
      <c r="DZ174" s="95"/>
      <c r="EA174" s="95"/>
      <c r="EB174" s="95"/>
      <c r="EC174" s="95"/>
      <c r="ED174" s="95"/>
      <c r="EE174" s="95"/>
      <c r="EF174" s="94"/>
      <c r="EG174" s="95"/>
      <c r="EH174" s="95"/>
      <c r="EI174" s="95"/>
      <c r="EJ174" s="95"/>
      <c r="EK174" s="95"/>
      <c r="EL174" s="95"/>
      <c r="EM174" s="95"/>
      <c r="EN174" s="95"/>
      <c r="EO174" s="95"/>
      <c r="EP174" s="95"/>
      <c r="EQ174" s="95"/>
      <c r="ER174" s="95"/>
      <c r="ES174" s="94" t="str">
        <f aca="true" t="shared" si="48" ref="ES174">EU87</f>
        <v>х</v>
      </c>
      <c r="ET174" s="95"/>
      <c r="EU174" s="95"/>
      <c r="EV174" s="95"/>
      <c r="EW174" s="95"/>
      <c r="EX174" s="95"/>
      <c r="EY174" s="95"/>
      <c r="EZ174" s="95"/>
      <c r="FA174" s="95"/>
      <c r="FB174" s="95"/>
      <c r="FC174" s="95"/>
      <c r="FD174" s="95"/>
      <c r="FE174" s="95"/>
      <c r="FF174" s="18"/>
      <c r="FG174" s="18"/>
    </row>
    <row r="175" spans="1:163" ht="12.75">
      <c r="A175" s="490" t="s">
        <v>171</v>
      </c>
      <c r="B175" s="490"/>
      <c r="C175" s="490"/>
      <c r="D175" s="490"/>
      <c r="E175" s="490"/>
      <c r="F175" s="490"/>
      <c r="G175" s="490"/>
      <c r="H175" s="490"/>
      <c r="I175" s="488" t="s">
        <v>172</v>
      </c>
      <c r="J175" s="489"/>
      <c r="K175" s="489"/>
      <c r="L175" s="489"/>
      <c r="M175" s="489"/>
      <c r="N175" s="489"/>
      <c r="O175" s="489"/>
      <c r="P175" s="489"/>
      <c r="Q175" s="489"/>
      <c r="R175" s="489"/>
      <c r="S175" s="489"/>
      <c r="T175" s="489"/>
      <c r="U175" s="489"/>
      <c r="V175" s="489"/>
      <c r="W175" s="489"/>
      <c r="X175" s="489"/>
      <c r="Y175" s="489"/>
      <c r="Z175" s="489"/>
      <c r="AA175" s="489"/>
      <c r="AB175" s="489"/>
      <c r="AC175" s="489"/>
      <c r="AD175" s="489"/>
      <c r="AE175" s="489"/>
      <c r="AF175" s="489"/>
      <c r="AG175" s="489"/>
      <c r="AH175" s="489"/>
      <c r="AI175" s="489"/>
      <c r="AJ175" s="489"/>
      <c r="AK175" s="489"/>
      <c r="AL175" s="489"/>
      <c r="AM175" s="489"/>
      <c r="AN175" s="489"/>
      <c r="AO175" s="489"/>
      <c r="AP175" s="489"/>
      <c r="AQ175" s="489"/>
      <c r="AR175" s="489"/>
      <c r="AS175" s="489"/>
      <c r="AT175" s="489"/>
      <c r="AU175" s="489"/>
      <c r="AV175" s="489"/>
      <c r="AW175" s="489"/>
      <c r="AX175" s="489"/>
      <c r="AY175" s="489"/>
      <c r="AZ175" s="489"/>
      <c r="BA175" s="489"/>
      <c r="BB175" s="489"/>
      <c r="BC175" s="489"/>
      <c r="BD175" s="489"/>
      <c r="BE175" s="489"/>
      <c r="BF175" s="489"/>
      <c r="BG175" s="489"/>
      <c r="BH175" s="489"/>
      <c r="BI175" s="489"/>
      <c r="BJ175" s="489"/>
      <c r="BK175" s="489"/>
      <c r="BL175" s="489"/>
      <c r="BM175" s="489"/>
      <c r="BN175" s="489"/>
      <c r="BO175" s="489"/>
      <c r="BP175" s="489"/>
      <c r="BQ175" s="489"/>
      <c r="BR175" s="489"/>
      <c r="BS175" s="489"/>
      <c r="BT175" s="489"/>
      <c r="BU175" s="489"/>
      <c r="BV175" s="489"/>
      <c r="BW175" s="489"/>
      <c r="BX175" s="489"/>
      <c r="BY175" s="489"/>
      <c r="BZ175" s="489"/>
      <c r="CA175" s="489"/>
      <c r="CB175" s="489"/>
      <c r="CC175" s="489"/>
      <c r="CD175" s="489"/>
      <c r="CE175" s="489"/>
      <c r="CF175" s="489"/>
      <c r="CG175" s="489"/>
      <c r="CH175" s="489"/>
      <c r="CI175" s="489"/>
      <c r="CJ175" s="489"/>
      <c r="CK175" s="489"/>
      <c r="CL175" s="489"/>
      <c r="CM175" s="489"/>
      <c r="CN175" s="490" t="s">
        <v>173</v>
      </c>
      <c r="CO175" s="490"/>
      <c r="CP175" s="490"/>
      <c r="CQ175" s="490"/>
      <c r="CR175" s="490"/>
      <c r="CS175" s="490"/>
      <c r="CT175" s="490"/>
      <c r="CU175" s="490"/>
      <c r="CV175" s="490" t="s">
        <v>38</v>
      </c>
      <c r="CW175" s="490"/>
      <c r="CX175" s="490"/>
      <c r="CY175" s="490"/>
      <c r="CZ175" s="490"/>
      <c r="DA175" s="490"/>
      <c r="DB175" s="490"/>
      <c r="DC175" s="490"/>
      <c r="DD175" s="490"/>
      <c r="DE175" s="490"/>
      <c r="DF175" s="486">
        <f>DF176</f>
        <v>587685.87</v>
      </c>
      <c r="DG175" s="487"/>
      <c r="DH175" s="487"/>
      <c r="DI175" s="487"/>
      <c r="DJ175" s="487"/>
      <c r="DK175" s="487"/>
      <c r="DL175" s="487"/>
      <c r="DM175" s="487"/>
      <c r="DN175" s="487"/>
      <c r="DO175" s="487"/>
      <c r="DP175" s="487"/>
      <c r="DQ175" s="487"/>
      <c r="DR175" s="487"/>
      <c r="DS175" s="486">
        <f aca="true" t="shared" si="49" ref="DS175">DS176</f>
        <v>0</v>
      </c>
      <c r="DT175" s="487"/>
      <c r="DU175" s="487"/>
      <c r="DV175" s="487"/>
      <c r="DW175" s="487"/>
      <c r="DX175" s="487"/>
      <c r="DY175" s="487"/>
      <c r="DZ175" s="487"/>
      <c r="EA175" s="487"/>
      <c r="EB175" s="487"/>
      <c r="EC175" s="487"/>
      <c r="ED175" s="487"/>
      <c r="EE175" s="487"/>
      <c r="EF175" s="486">
        <f aca="true" t="shared" si="50" ref="EF175">EF176</f>
        <v>0</v>
      </c>
      <c r="EG175" s="487"/>
      <c r="EH175" s="487"/>
      <c r="EI175" s="487"/>
      <c r="EJ175" s="487"/>
      <c r="EK175" s="487"/>
      <c r="EL175" s="487"/>
      <c r="EM175" s="487"/>
      <c r="EN175" s="487"/>
      <c r="EO175" s="487"/>
      <c r="EP175" s="487"/>
      <c r="EQ175" s="487"/>
      <c r="ER175" s="487"/>
      <c r="ES175" s="486">
        <f aca="true" t="shared" si="51" ref="ES175">ES176</f>
        <v>0</v>
      </c>
      <c r="ET175" s="487"/>
      <c r="EU175" s="487"/>
      <c r="EV175" s="487"/>
      <c r="EW175" s="487"/>
      <c r="EX175" s="487"/>
      <c r="EY175" s="487"/>
      <c r="EZ175" s="487"/>
      <c r="FA175" s="487"/>
      <c r="FB175" s="487"/>
      <c r="FC175" s="487"/>
      <c r="FD175" s="487"/>
      <c r="FE175" s="487"/>
      <c r="FF175" s="18"/>
      <c r="FG175" s="18"/>
    </row>
    <row r="176" spans="1:163" ht="26.25" customHeight="1">
      <c r="A176" s="490" t="s">
        <v>174</v>
      </c>
      <c r="B176" s="490"/>
      <c r="C176" s="490"/>
      <c r="D176" s="490"/>
      <c r="E176" s="490"/>
      <c r="F176" s="490"/>
      <c r="G176" s="490"/>
      <c r="H176" s="490"/>
      <c r="I176" s="488" t="s">
        <v>164</v>
      </c>
      <c r="J176" s="489"/>
      <c r="K176" s="489"/>
      <c r="L176" s="489"/>
      <c r="M176" s="489"/>
      <c r="N176" s="489"/>
      <c r="O176" s="489"/>
      <c r="P176" s="489"/>
      <c r="Q176" s="489"/>
      <c r="R176" s="489"/>
      <c r="S176" s="489"/>
      <c r="T176" s="489"/>
      <c r="U176" s="489"/>
      <c r="V176" s="489"/>
      <c r="W176" s="489"/>
      <c r="X176" s="489"/>
      <c r="Y176" s="489"/>
      <c r="Z176" s="489"/>
      <c r="AA176" s="489"/>
      <c r="AB176" s="489"/>
      <c r="AC176" s="489"/>
      <c r="AD176" s="489"/>
      <c r="AE176" s="489"/>
      <c r="AF176" s="489"/>
      <c r="AG176" s="489"/>
      <c r="AH176" s="489"/>
      <c r="AI176" s="489"/>
      <c r="AJ176" s="489"/>
      <c r="AK176" s="489"/>
      <c r="AL176" s="489"/>
      <c r="AM176" s="489"/>
      <c r="AN176" s="489"/>
      <c r="AO176" s="489"/>
      <c r="AP176" s="489"/>
      <c r="AQ176" s="489"/>
      <c r="AR176" s="489"/>
      <c r="AS176" s="489"/>
      <c r="AT176" s="489"/>
      <c r="AU176" s="489"/>
      <c r="AV176" s="489"/>
      <c r="AW176" s="489"/>
      <c r="AX176" s="489"/>
      <c r="AY176" s="489"/>
      <c r="AZ176" s="489"/>
      <c r="BA176" s="489"/>
      <c r="BB176" s="489"/>
      <c r="BC176" s="489"/>
      <c r="BD176" s="489"/>
      <c r="BE176" s="489"/>
      <c r="BF176" s="489"/>
      <c r="BG176" s="489"/>
      <c r="BH176" s="489"/>
      <c r="BI176" s="489"/>
      <c r="BJ176" s="489"/>
      <c r="BK176" s="489"/>
      <c r="BL176" s="489"/>
      <c r="BM176" s="489"/>
      <c r="BN176" s="489"/>
      <c r="BO176" s="489"/>
      <c r="BP176" s="489"/>
      <c r="BQ176" s="489"/>
      <c r="BR176" s="489"/>
      <c r="BS176" s="489"/>
      <c r="BT176" s="489"/>
      <c r="BU176" s="489"/>
      <c r="BV176" s="489"/>
      <c r="BW176" s="489"/>
      <c r="BX176" s="489"/>
      <c r="BY176" s="489"/>
      <c r="BZ176" s="489"/>
      <c r="CA176" s="489"/>
      <c r="CB176" s="489"/>
      <c r="CC176" s="489"/>
      <c r="CD176" s="489"/>
      <c r="CE176" s="489"/>
      <c r="CF176" s="489"/>
      <c r="CG176" s="489"/>
      <c r="CH176" s="489"/>
      <c r="CI176" s="489"/>
      <c r="CJ176" s="489"/>
      <c r="CK176" s="489"/>
      <c r="CL176" s="489"/>
      <c r="CM176" s="489"/>
      <c r="CN176" s="490" t="s">
        <v>175</v>
      </c>
      <c r="CO176" s="490"/>
      <c r="CP176" s="490"/>
      <c r="CQ176" s="490"/>
      <c r="CR176" s="490"/>
      <c r="CS176" s="490"/>
      <c r="CT176" s="490"/>
      <c r="CU176" s="490"/>
      <c r="CV176" s="490" t="s">
        <v>38</v>
      </c>
      <c r="CW176" s="490"/>
      <c r="CX176" s="490"/>
      <c r="CY176" s="490"/>
      <c r="CZ176" s="490"/>
      <c r="DA176" s="490"/>
      <c r="DB176" s="490"/>
      <c r="DC176" s="490"/>
      <c r="DD176" s="490"/>
      <c r="DE176" s="490"/>
      <c r="DF176" s="486">
        <f>SUM(DF177:DR181)</f>
        <v>587685.87</v>
      </c>
      <c r="DG176" s="487"/>
      <c r="DH176" s="487"/>
      <c r="DI176" s="487"/>
      <c r="DJ176" s="487"/>
      <c r="DK176" s="487"/>
      <c r="DL176" s="487"/>
      <c r="DM176" s="487"/>
      <c r="DN176" s="487"/>
      <c r="DO176" s="487"/>
      <c r="DP176" s="487"/>
      <c r="DQ176" s="487"/>
      <c r="DR176" s="487"/>
      <c r="DS176" s="486">
        <f aca="true" t="shared" si="52" ref="DS176">SUM(DS177:EE181)</f>
        <v>0</v>
      </c>
      <c r="DT176" s="487"/>
      <c r="DU176" s="487"/>
      <c r="DV176" s="487"/>
      <c r="DW176" s="487"/>
      <c r="DX176" s="487"/>
      <c r="DY176" s="487"/>
      <c r="DZ176" s="487"/>
      <c r="EA176" s="487"/>
      <c r="EB176" s="487"/>
      <c r="EC176" s="487"/>
      <c r="ED176" s="487"/>
      <c r="EE176" s="487"/>
      <c r="EF176" s="486">
        <f aca="true" t="shared" si="53" ref="EF176">SUM(EF177:ER181)</f>
        <v>0</v>
      </c>
      <c r="EG176" s="487"/>
      <c r="EH176" s="487"/>
      <c r="EI176" s="487"/>
      <c r="EJ176" s="487"/>
      <c r="EK176" s="487"/>
      <c r="EL176" s="487"/>
      <c r="EM176" s="487"/>
      <c r="EN176" s="487"/>
      <c r="EO176" s="487"/>
      <c r="EP176" s="487"/>
      <c r="EQ176" s="487"/>
      <c r="ER176" s="487"/>
      <c r="ES176" s="486">
        <f aca="true" t="shared" si="54" ref="ES176">SUM(ES177:FE181)</f>
        <v>0</v>
      </c>
      <c r="ET176" s="487"/>
      <c r="EU176" s="487"/>
      <c r="EV176" s="487"/>
      <c r="EW176" s="487"/>
      <c r="EX176" s="487"/>
      <c r="EY176" s="487"/>
      <c r="EZ176" s="487"/>
      <c r="FA176" s="487"/>
      <c r="FB176" s="487"/>
      <c r="FC176" s="487"/>
      <c r="FD176" s="487"/>
      <c r="FE176" s="487"/>
      <c r="FF176" s="18"/>
      <c r="FG176" s="18"/>
    </row>
    <row r="177" spans="1:163" s="32" customFormat="1" ht="13.5" customHeight="1" hidden="1">
      <c r="A177" s="91"/>
      <c r="B177" s="91"/>
      <c r="C177" s="91"/>
      <c r="D177" s="91"/>
      <c r="E177" s="91"/>
      <c r="F177" s="91"/>
      <c r="G177" s="91"/>
      <c r="H177" s="91"/>
      <c r="I177" s="92" t="s">
        <v>285</v>
      </c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  <c r="CJ177" s="93"/>
      <c r="CK177" s="93"/>
      <c r="CL177" s="93"/>
      <c r="CM177" s="93"/>
      <c r="CN177" s="91"/>
      <c r="CO177" s="91"/>
      <c r="CP177" s="91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1"/>
      <c r="DE177" s="91"/>
      <c r="DF177" s="94">
        <f>DH100+DH95</f>
        <v>0</v>
      </c>
      <c r="DG177" s="95"/>
      <c r="DH177" s="95"/>
      <c r="DI177" s="95"/>
      <c r="DJ177" s="95"/>
      <c r="DK177" s="95"/>
      <c r="DL177" s="95"/>
      <c r="DM177" s="95"/>
      <c r="DN177" s="95"/>
      <c r="DO177" s="95"/>
      <c r="DP177" s="95"/>
      <c r="DQ177" s="95"/>
      <c r="DR177" s="95"/>
      <c r="DS177" s="94"/>
      <c r="DT177" s="95"/>
      <c r="DU177" s="95"/>
      <c r="DV177" s="95"/>
      <c r="DW177" s="95"/>
      <c r="DX177" s="95"/>
      <c r="DY177" s="95"/>
      <c r="DZ177" s="95"/>
      <c r="EA177" s="95"/>
      <c r="EB177" s="95"/>
      <c r="EC177" s="95"/>
      <c r="ED177" s="95"/>
      <c r="EE177" s="95"/>
      <c r="EF177" s="94"/>
      <c r="EG177" s="95"/>
      <c r="EH177" s="95"/>
      <c r="EI177" s="95"/>
      <c r="EJ177" s="95"/>
      <c r="EK177" s="95"/>
      <c r="EL177" s="95"/>
      <c r="EM177" s="95"/>
      <c r="EN177" s="95"/>
      <c r="EO177" s="95"/>
      <c r="EP177" s="95"/>
      <c r="EQ177" s="95"/>
      <c r="ER177" s="95"/>
      <c r="ES177" s="94" t="str">
        <f aca="true" t="shared" si="55" ref="ES177">EU100</f>
        <v>х</v>
      </c>
      <c r="ET177" s="95"/>
      <c r="EU177" s="95"/>
      <c r="EV177" s="95"/>
      <c r="EW177" s="95"/>
      <c r="EX177" s="95"/>
      <c r="EY177" s="95"/>
      <c r="EZ177" s="95"/>
      <c r="FA177" s="95"/>
      <c r="FB177" s="95"/>
      <c r="FC177" s="95"/>
      <c r="FD177" s="95"/>
      <c r="FE177" s="95"/>
      <c r="FF177" s="18"/>
      <c r="FG177" s="18"/>
    </row>
    <row r="178" spans="1:163" s="47" customFormat="1" ht="13.5" customHeight="1" hidden="1">
      <c r="A178" s="91"/>
      <c r="B178" s="91"/>
      <c r="C178" s="91"/>
      <c r="D178" s="91"/>
      <c r="E178" s="91"/>
      <c r="F178" s="91"/>
      <c r="G178" s="91"/>
      <c r="H178" s="91"/>
      <c r="I178" s="92" t="s">
        <v>286</v>
      </c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  <c r="CJ178" s="93"/>
      <c r="CK178" s="93"/>
      <c r="CL178" s="93"/>
      <c r="CM178" s="93"/>
      <c r="CN178" s="91"/>
      <c r="CO178" s="91"/>
      <c r="CP178" s="91"/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1"/>
      <c r="DE178" s="91"/>
      <c r="DF178" s="94">
        <f>DH104</f>
        <v>0</v>
      </c>
      <c r="DG178" s="95"/>
      <c r="DH178" s="95"/>
      <c r="DI178" s="95"/>
      <c r="DJ178" s="95"/>
      <c r="DK178" s="95"/>
      <c r="DL178" s="95"/>
      <c r="DM178" s="95"/>
      <c r="DN178" s="95"/>
      <c r="DO178" s="95"/>
      <c r="DP178" s="95"/>
      <c r="DQ178" s="95"/>
      <c r="DR178" s="95"/>
      <c r="DS178" s="94"/>
      <c r="DT178" s="95"/>
      <c r="DU178" s="95"/>
      <c r="DV178" s="95"/>
      <c r="DW178" s="95"/>
      <c r="DX178" s="95"/>
      <c r="DY178" s="95"/>
      <c r="DZ178" s="95"/>
      <c r="EA178" s="95"/>
      <c r="EB178" s="95"/>
      <c r="EC178" s="95"/>
      <c r="ED178" s="95"/>
      <c r="EE178" s="95"/>
      <c r="EF178" s="94"/>
      <c r="EG178" s="95"/>
      <c r="EH178" s="95"/>
      <c r="EI178" s="95"/>
      <c r="EJ178" s="95"/>
      <c r="EK178" s="95"/>
      <c r="EL178" s="95"/>
      <c r="EM178" s="95"/>
      <c r="EN178" s="95"/>
      <c r="EO178" s="95"/>
      <c r="EP178" s="95"/>
      <c r="EQ178" s="95"/>
      <c r="ER178" s="95"/>
      <c r="ES178" s="94" t="str">
        <f>EU104</f>
        <v>х</v>
      </c>
      <c r="ET178" s="95"/>
      <c r="EU178" s="95"/>
      <c r="EV178" s="95"/>
      <c r="EW178" s="95"/>
      <c r="EX178" s="95"/>
      <c r="EY178" s="95"/>
      <c r="EZ178" s="95"/>
      <c r="FA178" s="95"/>
      <c r="FB178" s="95"/>
      <c r="FC178" s="95"/>
      <c r="FD178" s="95"/>
      <c r="FE178" s="95"/>
      <c r="FF178" s="18"/>
      <c r="FG178" s="18"/>
    </row>
    <row r="179" spans="1:163" ht="13.5" customHeight="1">
      <c r="A179" s="91"/>
      <c r="B179" s="91"/>
      <c r="C179" s="91"/>
      <c r="D179" s="91"/>
      <c r="E179" s="91"/>
      <c r="F179" s="91"/>
      <c r="G179" s="91"/>
      <c r="H179" s="91"/>
      <c r="I179" s="92" t="s">
        <v>288</v>
      </c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3"/>
      <c r="CK179" s="93"/>
      <c r="CL179" s="93"/>
      <c r="CM179" s="93"/>
      <c r="CN179" s="91"/>
      <c r="CO179" s="91"/>
      <c r="CP179" s="91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1"/>
      <c r="DE179" s="91"/>
      <c r="DF179" s="94">
        <f>DH132+DH133+DH124</f>
        <v>0</v>
      </c>
      <c r="DG179" s="95"/>
      <c r="DH179" s="95"/>
      <c r="DI179" s="95"/>
      <c r="DJ179" s="95"/>
      <c r="DK179" s="95"/>
      <c r="DL179" s="95"/>
      <c r="DM179" s="95"/>
      <c r="DN179" s="95"/>
      <c r="DO179" s="95"/>
      <c r="DP179" s="95"/>
      <c r="DQ179" s="95"/>
      <c r="DR179" s="95"/>
      <c r="DS179" s="94"/>
      <c r="DT179" s="95"/>
      <c r="DU179" s="95"/>
      <c r="DV179" s="95"/>
      <c r="DW179" s="95"/>
      <c r="DX179" s="95"/>
      <c r="DY179" s="95"/>
      <c r="DZ179" s="95"/>
      <c r="EA179" s="95"/>
      <c r="EB179" s="95"/>
      <c r="EC179" s="95"/>
      <c r="ED179" s="95"/>
      <c r="EE179" s="95"/>
      <c r="EF179" s="94"/>
      <c r="EG179" s="95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4" t="str">
        <f>EU107</f>
        <v>х</v>
      </c>
      <c r="ET179" s="95"/>
      <c r="EU179" s="95"/>
      <c r="EV179" s="95"/>
      <c r="EW179" s="95"/>
      <c r="EX179" s="95"/>
      <c r="EY179" s="95"/>
      <c r="EZ179" s="95"/>
      <c r="FA179" s="95"/>
      <c r="FB179" s="95"/>
      <c r="FC179" s="95"/>
      <c r="FD179" s="95"/>
      <c r="FE179" s="95"/>
      <c r="FF179" s="18"/>
      <c r="FG179" s="18"/>
    </row>
    <row r="180" spans="1:163" s="39" customFormat="1" ht="13.5" customHeight="1" hidden="1">
      <c r="A180" s="91"/>
      <c r="B180" s="91"/>
      <c r="C180" s="91"/>
      <c r="D180" s="91"/>
      <c r="E180" s="91"/>
      <c r="F180" s="91"/>
      <c r="G180" s="91"/>
      <c r="H180" s="91"/>
      <c r="I180" s="92" t="s">
        <v>287</v>
      </c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3"/>
      <c r="BQ180" s="93"/>
      <c r="BR180" s="93"/>
      <c r="BS180" s="93"/>
      <c r="BT180" s="93"/>
      <c r="BU180" s="93"/>
      <c r="BV180" s="93"/>
      <c r="BW180" s="93"/>
      <c r="BX180" s="93"/>
      <c r="BY180" s="93"/>
      <c r="BZ180" s="93"/>
      <c r="CA180" s="93"/>
      <c r="CB180" s="93"/>
      <c r="CC180" s="93"/>
      <c r="CD180" s="93"/>
      <c r="CE180" s="93"/>
      <c r="CF180" s="93"/>
      <c r="CG180" s="93"/>
      <c r="CH180" s="93"/>
      <c r="CI180" s="93"/>
      <c r="CJ180" s="93"/>
      <c r="CK180" s="93"/>
      <c r="CL180" s="93"/>
      <c r="CM180" s="93"/>
      <c r="CN180" s="91"/>
      <c r="CO180" s="91"/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1"/>
      <c r="DE180" s="91"/>
      <c r="DF180" s="499">
        <f>DH108</f>
        <v>0</v>
      </c>
      <c r="DG180" s="500"/>
      <c r="DH180" s="500"/>
      <c r="DI180" s="500"/>
      <c r="DJ180" s="500"/>
      <c r="DK180" s="500"/>
      <c r="DL180" s="500"/>
      <c r="DM180" s="500"/>
      <c r="DN180" s="500"/>
      <c r="DO180" s="500"/>
      <c r="DP180" s="500"/>
      <c r="DQ180" s="500"/>
      <c r="DR180" s="500"/>
      <c r="DS180" s="499"/>
      <c r="DT180" s="500"/>
      <c r="DU180" s="500"/>
      <c r="DV180" s="500"/>
      <c r="DW180" s="500"/>
      <c r="DX180" s="500"/>
      <c r="DY180" s="500"/>
      <c r="DZ180" s="500"/>
      <c r="EA180" s="500"/>
      <c r="EB180" s="500"/>
      <c r="EC180" s="500"/>
      <c r="ED180" s="500"/>
      <c r="EE180" s="500"/>
      <c r="EF180" s="499"/>
      <c r="EG180" s="500"/>
      <c r="EH180" s="500"/>
      <c r="EI180" s="500"/>
      <c r="EJ180" s="500"/>
      <c r="EK180" s="500"/>
      <c r="EL180" s="500"/>
      <c r="EM180" s="500"/>
      <c r="EN180" s="500"/>
      <c r="EO180" s="500"/>
      <c r="EP180" s="500"/>
      <c r="EQ180" s="500"/>
      <c r="ER180" s="500"/>
      <c r="ES180" s="499" t="str">
        <f aca="true" t="shared" si="56" ref="ES180">EU92</f>
        <v>х</v>
      </c>
      <c r="ET180" s="500"/>
      <c r="EU180" s="500"/>
      <c r="EV180" s="500"/>
      <c r="EW180" s="500"/>
      <c r="EX180" s="500"/>
      <c r="EY180" s="500"/>
      <c r="EZ180" s="500"/>
      <c r="FA180" s="500"/>
      <c r="FB180" s="500"/>
      <c r="FC180" s="500"/>
      <c r="FD180" s="500"/>
      <c r="FE180" s="500"/>
      <c r="FF180" s="18"/>
      <c r="FG180" s="18"/>
    </row>
    <row r="181" spans="1:163" s="32" customFormat="1" ht="13.5" customHeight="1">
      <c r="A181" s="91"/>
      <c r="B181" s="91"/>
      <c r="C181" s="91"/>
      <c r="D181" s="91"/>
      <c r="E181" s="91"/>
      <c r="F181" s="91"/>
      <c r="G181" s="91"/>
      <c r="H181" s="91"/>
      <c r="I181" s="92" t="s">
        <v>289</v>
      </c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  <c r="BX181" s="93"/>
      <c r="BY181" s="93"/>
      <c r="BZ181" s="93"/>
      <c r="CA181" s="93"/>
      <c r="CB181" s="93"/>
      <c r="CC181" s="93"/>
      <c r="CD181" s="93"/>
      <c r="CE181" s="93"/>
      <c r="CF181" s="93"/>
      <c r="CG181" s="93"/>
      <c r="CH181" s="93"/>
      <c r="CI181" s="93"/>
      <c r="CJ181" s="93"/>
      <c r="CK181" s="93"/>
      <c r="CL181" s="93"/>
      <c r="CM181" s="93"/>
      <c r="CN181" s="91"/>
      <c r="CO181" s="91"/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1"/>
      <c r="DE181" s="91"/>
      <c r="DF181" s="499">
        <f>DH119+DH120+DH121-DF157</f>
        <v>587685.87</v>
      </c>
      <c r="DG181" s="500"/>
      <c r="DH181" s="500"/>
      <c r="DI181" s="500"/>
      <c r="DJ181" s="500"/>
      <c r="DK181" s="500"/>
      <c r="DL181" s="500"/>
      <c r="DM181" s="500"/>
      <c r="DN181" s="500"/>
      <c r="DO181" s="500"/>
      <c r="DP181" s="500"/>
      <c r="DQ181" s="500"/>
      <c r="DR181" s="500"/>
      <c r="DS181" s="499"/>
      <c r="DT181" s="500"/>
      <c r="DU181" s="500"/>
      <c r="DV181" s="500"/>
      <c r="DW181" s="500"/>
      <c r="DX181" s="500"/>
      <c r="DY181" s="500"/>
      <c r="DZ181" s="500"/>
      <c r="EA181" s="500"/>
      <c r="EB181" s="500"/>
      <c r="EC181" s="500"/>
      <c r="ED181" s="500"/>
      <c r="EE181" s="500"/>
      <c r="EF181" s="499"/>
      <c r="EG181" s="500"/>
      <c r="EH181" s="500"/>
      <c r="EI181" s="500"/>
      <c r="EJ181" s="500"/>
      <c r="EK181" s="500"/>
      <c r="EL181" s="500"/>
      <c r="EM181" s="500"/>
      <c r="EN181" s="500"/>
      <c r="EO181" s="500"/>
      <c r="EP181" s="500"/>
      <c r="EQ181" s="500"/>
      <c r="ER181" s="500"/>
      <c r="ES181" s="499" t="str">
        <f aca="true" t="shared" si="57" ref="ES181">EU111</f>
        <v>х</v>
      </c>
      <c r="ET181" s="500"/>
      <c r="EU181" s="500"/>
      <c r="EV181" s="500"/>
      <c r="EW181" s="500"/>
      <c r="EX181" s="500"/>
      <c r="EY181" s="500"/>
      <c r="EZ181" s="500"/>
      <c r="FA181" s="500"/>
      <c r="FB181" s="500"/>
      <c r="FC181" s="500"/>
      <c r="FD181" s="500"/>
      <c r="FE181" s="500"/>
      <c r="FF181" s="18"/>
      <c r="FG181" s="18"/>
    </row>
    <row r="182" spans="1:161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</row>
    <row r="183" spans="1:161" ht="12.75">
      <c r="A183" s="11"/>
      <c r="B183" s="11"/>
      <c r="C183" s="11"/>
      <c r="D183" s="11"/>
      <c r="E183" s="11"/>
      <c r="F183" s="11"/>
      <c r="G183" s="11"/>
      <c r="H183" s="11"/>
      <c r="I183" s="11" t="s">
        <v>176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</row>
    <row r="184" spans="1:161" ht="12.75">
      <c r="A184" s="11"/>
      <c r="B184" s="11"/>
      <c r="C184" s="11"/>
      <c r="D184" s="11"/>
      <c r="E184" s="11"/>
      <c r="F184" s="11"/>
      <c r="G184" s="11"/>
      <c r="H184" s="11"/>
      <c r="I184" s="11" t="s">
        <v>177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481" t="s">
        <v>308</v>
      </c>
      <c r="AR184" s="482"/>
      <c r="AS184" s="482"/>
      <c r="AT184" s="482"/>
      <c r="AU184" s="482"/>
      <c r="AV184" s="482"/>
      <c r="AW184" s="482"/>
      <c r="AX184" s="482"/>
      <c r="AY184" s="482"/>
      <c r="AZ184" s="482"/>
      <c r="BA184" s="482"/>
      <c r="BB184" s="482"/>
      <c r="BC184" s="482"/>
      <c r="BD184" s="482"/>
      <c r="BE184" s="482"/>
      <c r="BF184" s="482"/>
      <c r="BG184" s="482"/>
      <c r="BH184" s="482"/>
      <c r="BI184" s="3"/>
      <c r="BJ184" s="3"/>
      <c r="BK184" s="481"/>
      <c r="BL184" s="482"/>
      <c r="BM184" s="482"/>
      <c r="BN184" s="482"/>
      <c r="BO184" s="482"/>
      <c r="BP184" s="482"/>
      <c r="BQ184" s="482"/>
      <c r="BR184" s="482"/>
      <c r="BS184" s="482"/>
      <c r="BT184" s="482"/>
      <c r="BU184" s="482"/>
      <c r="BV184" s="482"/>
      <c r="BW184" s="3"/>
      <c r="BX184" s="3"/>
      <c r="BY184" s="481" t="s">
        <v>330</v>
      </c>
      <c r="BZ184" s="482"/>
      <c r="CA184" s="482"/>
      <c r="CB184" s="482"/>
      <c r="CC184" s="482"/>
      <c r="CD184" s="482"/>
      <c r="CE184" s="482"/>
      <c r="CF184" s="482"/>
      <c r="CG184" s="482"/>
      <c r="CH184" s="482"/>
      <c r="CI184" s="482"/>
      <c r="CJ184" s="482"/>
      <c r="CK184" s="482"/>
      <c r="CL184" s="482"/>
      <c r="CM184" s="482"/>
      <c r="CN184" s="482"/>
      <c r="CO184" s="482"/>
      <c r="CP184" s="482"/>
      <c r="CQ184" s="482"/>
      <c r="CR184" s="482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</row>
    <row r="185" spans="1:16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483" t="s">
        <v>178</v>
      </c>
      <c r="AR185" s="483"/>
      <c r="AS185" s="483"/>
      <c r="AT185" s="483"/>
      <c r="AU185" s="483"/>
      <c r="AV185" s="483"/>
      <c r="AW185" s="483"/>
      <c r="AX185" s="483"/>
      <c r="AY185" s="483"/>
      <c r="AZ185" s="483"/>
      <c r="BA185" s="483"/>
      <c r="BB185" s="483"/>
      <c r="BC185" s="483"/>
      <c r="BD185" s="483"/>
      <c r="BE185" s="483"/>
      <c r="BF185" s="483"/>
      <c r="BG185" s="483"/>
      <c r="BH185" s="483"/>
      <c r="BI185" s="1"/>
      <c r="BJ185" s="1"/>
      <c r="BK185" s="483" t="s">
        <v>17</v>
      </c>
      <c r="BL185" s="483"/>
      <c r="BM185" s="483"/>
      <c r="BN185" s="483"/>
      <c r="BO185" s="483"/>
      <c r="BP185" s="483"/>
      <c r="BQ185" s="483"/>
      <c r="BR185" s="483"/>
      <c r="BS185" s="483"/>
      <c r="BT185" s="483"/>
      <c r="BU185" s="483"/>
      <c r="BV185" s="483"/>
      <c r="BW185" s="1"/>
      <c r="BX185" s="1"/>
      <c r="BY185" s="483" t="s">
        <v>18</v>
      </c>
      <c r="BZ185" s="483"/>
      <c r="CA185" s="483"/>
      <c r="CB185" s="483"/>
      <c r="CC185" s="483"/>
      <c r="CD185" s="483"/>
      <c r="CE185" s="483"/>
      <c r="CF185" s="483"/>
      <c r="CG185" s="483"/>
      <c r="CH185" s="483"/>
      <c r="CI185" s="483"/>
      <c r="CJ185" s="483"/>
      <c r="CK185" s="483"/>
      <c r="CL185" s="483"/>
      <c r="CM185" s="483"/>
      <c r="CN185" s="483"/>
      <c r="CO185" s="483"/>
      <c r="CP185" s="483"/>
      <c r="CQ185" s="483"/>
      <c r="CR185" s="483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</row>
    <row r="186" spans="1:161" ht="12.75">
      <c r="A186" s="11"/>
      <c r="B186" s="11"/>
      <c r="C186" s="11"/>
      <c r="D186" s="11"/>
      <c r="E186" s="11"/>
      <c r="F186" s="11"/>
      <c r="G186" s="11"/>
      <c r="H186" s="11"/>
      <c r="I186" s="11" t="s">
        <v>179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481" t="s">
        <v>308</v>
      </c>
      <c r="U186" s="481"/>
      <c r="V186" s="481"/>
      <c r="W186" s="481"/>
      <c r="X186" s="481"/>
      <c r="Y186" s="481"/>
      <c r="Z186" s="481"/>
      <c r="AA186" s="481"/>
      <c r="AB186" s="481"/>
      <c r="AC186" s="481"/>
      <c r="AD186" s="481"/>
      <c r="AE186" s="481"/>
      <c r="AF186" s="481"/>
      <c r="AG186" s="481"/>
      <c r="AH186" s="481"/>
      <c r="AI186" s="481"/>
      <c r="AJ186" s="481"/>
      <c r="AK186" s="481"/>
      <c r="AL186" s="481"/>
      <c r="AM186" s="481"/>
      <c r="AN186" s="481"/>
      <c r="AO186" s="481"/>
      <c r="AP186" s="481"/>
      <c r="AQ186" s="481"/>
      <c r="AR186" s="481"/>
      <c r="AS186" s="481"/>
      <c r="AT186" s="481"/>
      <c r="AU186" s="481"/>
      <c r="AV186" s="481"/>
      <c r="AW186" s="481"/>
      <c r="AX186" s="481"/>
      <c r="AY186" s="481"/>
      <c r="AZ186" s="481"/>
      <c r="BA186" s="481"/>
      <c r="BB186" s="481"/>
      <c r="BC186" s="481"/>
      <c r="BD186" s="481"/>
      <c r="BE186" s="3"/>
      <c r="BF186" s="3"/>
      <c r="BG186" s="481" t="s">
        <v>331</v>
      </c>
      <c r="BH186" s="482"/>
      <c r="BI186" s="482"/>
      <c r="BJ186" s="482"/>
      <c r="BK186" s="482"/>
      <c r="BL186" s="482"/>
      <c r="BM186" s="482"/>
      <c r="BN186" s="482"/>
      <c r="BO186" s="482"/>
      <c r="BP186" s="482"/>
      <c r="BQ186" s="482"/>
      <c r="BR186" s="482"/>
      <c r="BS186" s="482"/>
      <c r="BT186" s="482"/>
      <c r="BU186" s="482"/>
      <c r="BV186" s="482"/>
      <c r="BW186" s="482"/>
      <c r="BX186" s="482"/>
      <c r="BY186" s="3"/>
      <c r="BZ186" s="3"/>
      <c r="CA186" s="484" t="s">
        <v>332</v>
      </c>
      <c r="CB186" s="485"/>
      <c r="CC186" s="485"/>
      <c r="CD186" s="485"/>
      <c r="CE186" s="485"/>
      <c r="CF186" s="485"/>
      <c r="CG186" s="485"/>
      <c r="CH186" s="485"/>
      <c r="CI186" s="485"/>
      <c r="CJ186" s="485"/>
      <c r="CK186" s="485"/>
      <c r="CL186" s="485"/>
      <c r="CM186" s="485"/>
      <c r="CN186" s="485"/>
      <c r="CO186" s="485"/>
      <c r="CP186" s="485"/>
      <c r="CQ186" s="485"/>
      <c r="CR186" s="485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</row>
    <row r="187" spans="1:16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515" t="s">
        <v>178</v>
      </c>
      <c r="U187" s="515"/>
      <c r="V187" s="515"/>
      <c r="W187" s="515"/>
      <c r="X187" s="515"/>
      <c r="Y187" s="515"/>
      <c r="Z187" s="515"/>
      <c r="AA187" s="515"/>
      <c r="AB187" s="515"/>
      <c r="AC187" s="515"/>
      <c r="AD187" s="515"/>
      <c r="AE187" s="515"/>
      <c r="AF187" s="515"/>
      <c r="AG187" s="515"/>
      <c r="AH187" s="515"/>
      <c r="AI187" s="515"/>
      <c r="AJ187" s="515"/>
      <c r="AK187" s="515"/>
      <c r="AL187" s="515"/>
      <c r="AM187" s="515"/>
      <c r="AN187" s="515"/>
      <c r="AO187" s="515"/>
      <c r="AP187" s="515"/>
      <c r="AQ187" s="515"/>
      <c r="AR187" s="515"/>
      <c r="AS187" s="515"/>
      <c r="AT187" s="515"/>
      <c r="AU187" s="515"/>
      <c r="AV187" s="515"/>
      <c r="AW187" s="515"/>
      <c r="AX187" s="515"/>
      <c r="AY187" s="515"/>
      <c r="AZ187" s="515"/>
      <c r="BA187" s="515"/>
      <c r="BB187" s="515"/>
      <c r="BC187" s="515"/>
      <c r="BD187" s="515"/>
      <c r="BE187" s="1"/>
      <c r="BF187" s="1"/>
      <c r="BG187" s="483" t="s">
        <v>180</v>
      </c>
      <c r="BH187" s="483"/>
      <c r="BI187" s="483"/>
      <c r="BJ187" s="483"/>
      <c r="BK187" s="483"/>
      <c r="BL187" s="483"/>
      <c r="BM187" s="483"/>
      <c r="BN187" s="483"/>
      <c r="BO187" s="483"/>
      <c r="BP187" s="483"/>
      <c r="BQ187" s="483"/>
      <c r="BR187" s="483"/>
      <c r="BS187" s="483"/>
      <c r="BT187" s="483"/>
      <c r="BU187" s="483"/>
      <c r="BV187" s="483"/>
      <c r="BW187" s="483"/>
      <c r="BX187" s="483"/>
      <c r="BY187" s="1"/>
      <c r="BZ187" s="1"/>
      <c r="CA187" s="483" t="s">
        <v>181</v>
      </c>
      <c r="CB187" s="483"/>
      <c r="CC187" s="483"/>
      <c r="CD187" s="483"/>
      <c r="CE187" s="483"/>
      <c r="CF187" s="483"/>
      <c r="CG187" s="483"/>
      <c r="CH187" s="483"/>
      <c r="CI187" s="483"/>
      <c r="CJ187" s="483"/>
      <c r="CK187" s="483"/>
      <c r="CL187" s="483"/>
      <c r="CM187" s="483"/>
      <c r="CN187" s="483"/>
      <c r="CO187" s="483"/>
      <c r="CP187" s="483"/>
      <c r="CQ187" s="483"/>
      <c r="CR187" s="483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</row>
    <row r="188" spans="1:161" ht="12.75">
      <c r="A188" s="11"/>
      <c r="B188" s="11"/>
      <c r="C188" s="11"/>
      <c r="D188" s="11"/>
      <c r="E188" s="11"/>
      <c r="F188" s="11"/>
      <c r="G188" s="11"/>
      <c r="H188" s="11"/>
      <c r="I188" s="542" t="str">
        <f>DY7</f>
        <v>"15" января 2020 год</v>
      </c>
      <c r="J188" s="543"/>
      <c r="K188" s="543"/>
      <c r="L188" s="543"/>
      <c r="M188" s="543"/>
      <c r="N188" s="543"/>
      <c r="O188" s="543"/>
      <c r="P188" s="543"/>
      <c r="Q188" s="543"/>
      <c r="R188" s="543"/>
      <c r="S188" s="543"/>
      <c r="T188" s="543"/>
      <c r="U188" s="543"/>
      <c r="V188" s="543"/>
      <c r="W188" s="543"/>
      <c r="X188" s="543"/>
      <c r="Y188" s="543"/>
      <c r="Z188" s="543"/>
      <c r="AA188" s="543"/>
      <c r="AB188" s="543"/>
      <c r="AC188" s="543"/>
      <c r="AD188" s="543"/>
      <c r="AE188" s="543"/>
      <c r="AF188" s="543"/>
      <c r="AG188" s="543"/>
      <c r="AH188" s="543"/>
      <c r="AI188" s="543"/>
      <c r="AJ188" s="543"/>
      <c r="AK188" s="543"/>
      <c r="AL188" s="543"/>
      <c r="AM188" s="543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</row>
  </sheetData>
  <mergeCells count="1282">
    <mergeCell ref="CF38:CR38"/>
    <mergeCell ref="CS38:DE38"/>
    <mergeCell ref="DH38:DT38"/>
    <mergeCell ref="DU38:EG38"/>
    <mergeCell ref="EH38:ET38"/>
    <mergeCell ref="EU38:FG38"/>
    <mergeCell ref="A39:BW39"/>
    <mergeCell ref="BX39:CE39"/>
    <mergeCell ref="CF39:CR39"/>
    <mergeCell ref="CS39:DE39"/>
    <mergeCell ref="DH39:DT39"/>
    <mergeCell ref="DU39:EG39"/>
    <mergeCell ref="EH39:ET39"/>
    <mergeCell ref="EU39:FG39"/>
    <mergeCell ref="A173:H173"/>
    <mergeCell ref="I173:CM173"/>
    <mergeCell ref="CN173:CU173"/>
    <mergeCell ref="CV173:DE173"/>
    <mergeCell ref="DF173:DR173"/>
    <mergeCell ref="DS173:EE173"/>
    <mergeCell ref="EF173:ER173"/>
    <mergeCell ref="ES173:FE173"/>
    <mergeCell ref="A172:H172"/>
    <mergeCell ref="I172:CM172"/>
    <mergeCell ref="CN172:CU172"/>
    <mergeCell ref="CV172:DE172"/>
    <mergeCell ref="DF172:DR172"/>
    <mergeCell ref="DS172:EE172"/>
    <mergeCell ref="EF172:ER172"/>
    <mergeCell ref="ES172:FE172"/>
    <mergeCell ref="A120:BW120"/>
    <mergeCell ref="BX120:CE120"/>
    <mergeCell ref="EU120:FG120"/>
    <mergeCell ref="A132:BW132"/>
    <mergeCell ref="BX132:CE132"/>
    <mergeCell ref="CF132:CR132"/>
    <mergeCell ref="CS132:DE132"/>
    <mergeCell ref="DH132:DT132"/>
    <mergeCell ref="DU132:EG132"/>
    <mergeCell ref="EH132:ET132"/>
    <mergeCell ref="EU132:FG132"/>
    <mergeCell ref="A48:BW48"/>
    <mergeCell ref="BX48:CE48"/>
    <mergeCell ref="CF48:CR48"/>
    <mergeCell ref="CS48:DD48"/>
    <mergeCell ref="DH48:DT48"/>
    <mergeCell ref="DU48:EG48"/>
    <mergeCell ref="EH48:ET48"/>
    <mergeCell ref="EU48:FG48"/>
    <mergeCell ref="A59:BW59"/>
    <mergeCell ref="BX59:CE59"/>
    <mergeCell ref="CF59:CR59"/>
    <mergeCell ref="CS59:DD59"/>
    <mergeCell ref="DH59:DT59"/>
    <mergeCell ref="DU59:EG59"/>
    <mergeCell ref="EH59:ET59"/>
    <mergeCell ref="EU59:FG59"/>
    <mergeCell ref="A90:BW90"/>
    <mergeCell ref="BX90:CE90"/>
    <mergeCell ref="A180:H180"/>
    <mergeCell ref="I180:CM180"/>
    <mergeCell ref="CN180:CU180"/>
    <mergeCell ref="CV180:DE180"/>
    <mergeCell ref="DF180:DR180"/>
    <mergeCell ref="DS180:EE180"/>
    <mergeCell ref="EF180:ER180"/>
    <mergeCell ref="ES180:FE180"/>
    <mergeCell ref="A131:BW131"/>
    <mergeCell ref="I162:CM162"/>
    <mergeCell ref="CN162:CU162"/>
    <mergeCell ref="CV162:DE162"/>
    <mergeCell ref="DF162:DR162"/>
    <mergeCell ref="DS162:EE162"/>
    <mergeCell ref="EF162:ER162"/>
    <mergeCell ref="ES162:FE162"/>
    <mergeCell ref="I188:AM188"/>
    <mergeCell ref="I153:CM153"/>
    <mergeCell ref="EF157:ER157"/>
    <mergeCell ref="ES157:FE157"/>
    <mergeCell ref="A162:H162"/>
    <mergeCell ref="DS179:EE179"/>
    <mergeCell ref="EF179:ER179"/>
    <mergeCell ref="ES179:FE179"/>
    <mergeCell ref="DS177:EE177"/>
    <mergeCell ref="EF177:ER177"/>
    <mergeCell ref="ES177:FE177"/>
    <mergeCell ref="A174:H174"/>
    <mergeCell ref="I174:CM174"/>
    <mergeCell ref="CN174:CU174"/>
    <mergeCell ref="CV174:DE174"/>
    <mergeCell ref="DF174:DR174"/>
    <mergeCell ref="CF37:CR37"/>
    <mergeCell ref="CS37:DE37"/>
    <mergeCell ref="CF40:CR40"/>
    <mergeCell ref="CS40:DE40"/>
    <mergeCell ref="DH37:DT37"/>
    <mergeCell ref="DH40:DT40"/>
    <mergeCell ref="DU37:EG37"/>
    <mergeCell ref="EH37:ET37"/>
    <mergeCell ref="DU40:EG40"/>
    <mergeCell ref="EH40:ET40"/>
    <mergeCell ref="DU108:EG108"/>
    <mergeCell ref="EH108:ET108"/>
    <mergeCell ref="EU108:FG108"/>
    <mergeCell ref="CF131:CR131"/>
    <mergeCell ref="CS131:DE131"/>
    <mergeCell ref="DH131:DT131"/>
    <mergeCell ref="DU131:EG131"/>
    <mergeCell ref="EH131:ET131"/>
    <mergeCell ref="EU131:FG131"/>
    <mergeCell ref="CF90:CR90"/>
    <mergeCell ref="CS90:DE90"/>
    <mergeCell ref="DH90:DT90"/>
    <mergeCell ref="DU90:EG90"/>
    <mergeCell ref="EH90:ET90"/>
    <mergeCell ref="EU90:FG90"/>
    <mergeCell ref="DU55:EG55"/>
    <mergeCell ref="CS56:DE56"/>
    <mergeCell ref="DH56:DT56"/>
    <mergeCell ref="DU56:EG56"/>
    <mergeCell ref="DU58:EG58"/>
    <mergeCell ref="EH58:ET58"/>
    <mergeCell ref="EH56:ET56"/>
    <mergeCell ref="DS174:EE174"/>
    <mergeCell ref="EF174:ER174"/>
    <mergeCell ref="ES174:FE174"/>
    <mergeCell ref="DS171:EE171"/>
    <mergeCell ref="EF171:ER171"/>
    <mergeCell ref="A168:H168"/>
    <mergeCell ref="I168:CM168"/>
    <mergeCell ref="CN168:CU168"/>
    <mergeCell ref="I171:CM171"/>
    <mergeCell ref="ES171:FE171"/>
    <mergeCell ref="ES167:FE167"/>
    <mergeCell ref="CV168:DE168"/>
    <mergeCell ref="DF168:DR168"/>
    <mergeCell ref="DS168:EE168"/>
    <mergeCell ref="EF168:ER168"/>
    <mergeCell ref="DS169:EE169"/>
    <mergeCell ref="EF169:ER169"/>
    <mergeCell ref="A171:H171"/>
    <mergeCell ref="A167:H167"/>
    <mergeCell ref="I167:CM167"/>
    <mergeCell ref="CN167:CU167"/>
    <mergeCell ref="DS155:EE155"/>
    <mergeCell ref="EF155:ER155"/>
    <mergeCell ref="CF95:CR95"/>
    <mergeCell ref="CS95:DE95"/>
    <mergeCell ref="DH95:DT95"/>
    <mergeCell ref="DU95:EG95"/>
    <mergeCell ref="A95:BW95"/>
    <mergeCell ref="BX95:CE95"/>
    <mergeCell ref="EU95:FG95"/>
    <mergeCell ref="EF152:ER152"/>
    <mergeCell ref="ES152:FE152"/>
    <mergeCell ref="A153:H153"/>
    <mergeCell ref="DF149:FE149"/>
    <mergeCell ref="DS150:DX150"/>
    <mergeCell ref="DY150:EA150"/>
    <mergeCell ref="EB150:EE150"/>
    <mergeCell ref="EF150:EK150"/>
    <mergeCell ref="EL150:EN150"/>
    <mergeCell ref="EO150:ER150"/>
    <mergeCell ref="ES150:FE151"/>
    <mergeCell ref="DF151:DR151"/>
    <mergeCell ref="DS151:EE151"/>
    <mergeCell ref="CF108:CR108"/>
    <mergeCell ref="EU107:FG107"/>
    <mergeCell ref="A119:BW119"/>
    <mergeCell ref="BX119:CE119"/>
    <mergeCell ref="CF119:CR119"/>
    <mergeCell ref="CS119:DD119"/>
    <mergeCell ref="DH119:DT119"/>
    <mergeCell ref="DU119:EG119"/>
    <mergeCell ref="EH119:ET119"/>
    <mergeCell ref="EU119:FG119"/>
    <mergeCell ref="CN165:CU165"/>
    <mergeCell ref="CV165:DE165"/>
    <mergeCell ref="DF165:DR165"/>
    <mergeCell ref="DS165:EE165"/>
    <mergeCell ref="EF165:ER165"/>
    <mergeCell ref="ES165:FE165"/>
    <mergeCell ref="A164:H164"/>
    <mergeCell ref="A154:H154"/>
    <mergeCell ref="I154:CM154"/>
    <mergeCell ref="CN154:CU154"/>
    <mergeCell ref="CV154:DE154"/>
    <mergeCell ref="DF154:DR154"/>
    <mergeCell ref="DS154:EE154"/>
    <mergeCell ref="EF154:ER154"/>
    <mergeCell ref="CN160:CU160"/>
    <mergeCell ref="CV160:DE160"/>
    <mergeCell ref="DF160:DR160"/>
    <mergeCell ref="DS160:EE160"/>
    <mergeCell ref="EF160:ER160"/>
    <mergeCell ref="CV155:DE155"/>
    <mergeCell ref="DF155:DR155"/>
    <mergeCell ref="ES155:FE155"/>
    <mergeCell ref="A156:H156"/>
    <mergeCell ref="I156:CM156"/>
    <mergeCell ref="ES154:FE154"/>
    <mergeCell ref="I157:CM157"/>
    <mergeCell ref="CN157:CU157"/>
    <mergeCell ref="CV157:DE157"/>
    <mergeCell ref="DF157:DR157"/>
    <mergeCell ref="ES160:FE160"/>
    <mergeCell ref="I163:CM163"/>
    <mergeCell ref="CN163:CU163"/>
    <mergeCell ref="EF153:ER153"/>
    <mergeCell ref="CV171:DE171"/>
    <mergeCell ref="DF171:DR171"/>
    <mergeCell ref="ES168:FE168"/>
    <mergeCell ref="EH121:ET121"/>
    <mergeCell ref="EU121:FG121"/>
    <mergeCell ref="A101:BW101"/>
    <mergeCell ref="BX101:CE101"/>
    <mergeCell ref="CF101:CR101"/>
    <mergeCell ref="CS101:DE101"/>
    <mergeCell ref="DH101:DT101"/>
    <mergeCell ref="DU101:EG101"/>
    <mergeCell ref="EH101:ET101"/>
    <mergeCell ref="EU101:FG101"/>
    <mergeCell ref="CS111:DE111"/>
    <mergeCell ref="DH111:DT111"/>
    <mergeCell ref="DU111:EG111"/>
    <mergeCell ref="EH111:ET111"/>
    <mergeCell ref="EU111:FG111"/>
    <mergeCell ref="DU102:EG102"/>
    <mergeCell ref="EH102:ET102"/>
    <mergeCell ref="EU103:FG103"/>
    <mergeCell ref="A108:BW108"/>
    <mergeCell ref="BX108:CE108"/>
    <mergeCell ref="CN164:CU164"/>
    <mergeCell ref="CV164:DE164"/>
    <mergeCell ref="DF164:DR164"/>
    <mergeCell ref="DS164:EE164"/>
    <mergeCell ref="EF164:ER164"/>
    <mergeCell ref="ES164:FE164"/>
    <mergeCell ref="A165:H165"/>
    <mergeCell ref="I165:CM165"/>
    <mergeCell ref="T186:BD186"/>
    <mergeCell ref="T187:BD187"/>
    <mergeCell ref="A122:BW122"/>
    <mergeCell ref="BX122:CE122"/>
    <mergeCell ref="CF122:CR122"/>
    <mergeCell ref="CS122:DE122"/>
    <mergeCell ref="DH122:DT122"/>
    <mergeCell ref="DU122:EG122"/>
    <mergeCell ref="EH122:ET122"/>
    <mergeCell ref="EU122:FG122"/>
    <mergeCell ref="A179:H179"/>
    <mergeCell ref="I179:CM179"/>
    <mergeCell ref="CN179:CU179"/>
    <mergeCell ref="CV179:DE179"/>
    <mergeCell ref="DF179:DR179"/>
    <mergeCell ref="A161:H161"/>
    <mergeCell ref="I161:CM161"/>
    <mergeCell ref="CN161:CU161"/>
    <mergeCell ref="CV161:DE161"/>
    <mergeCell ref="A181:H181"/>
    <mergeCell ref="I181:CM181"/>
    <mergeCell ref="CN181:CU181"/>
    <mergeCell ref="CV181:DE181"/>
    <mergeCell ref="DF181:DR181"/>
    <mergeCell ref="DS181:EE181"/>
    <mergeCell ref="CV167:DE167"/>
    <mergeCell ref="DF167:DR167"/>
    <mergeCell ref="DS167:EE167"/>
    <mergeCell ref="EF167:ER167"/>
    <mergeCell ref="CN153:CU153"/>
    <mergeCell ref="CV153:DE153"/>
    <mergeCell ref="DF153:DR153"/>
    <mergeCell ref="EF181:ER181"/>
    <mergeCell ref="ES181:FE181"/>
    <mergeCell ref="A133:BW133"/>
    <mergeCell ref="CF133:CR133"/>
    <mergeCell ref="BG187:BX187"/>
    <mergeCell ref="CA187:CR187"/>
    <mergeCell ref="CN171:CU171"/>
    <mergeCell ref="CV163:DE163"/>
    <mergeCell ref="DF163:DR163"/>
    <mergeCell ref="DS163:EE163"/>
    <mergeCell ref="EF163:ER163"/>
    <mergeCell ref="ES163:FE163"/>
    <mergeCell ref="A158:H158"/>
    <mergeCell ref="I158:CM158"/>
    <mergeCell ref="CN158:CU158"/>
    <mergeCell ref="CV158:DE158"/>
    <mergeCell ref="DF158:DR158"/>
    <mergeCell ref="DS158:EE158"/>
    <mergeCell ref="EF158:ER158"/>
    <mergeCell ref="ES158:FE158"/>
    <mergeCell ref="A155:H155"/>
    <mergeCell ref="CN155:CU155"/>
    <mergeCell ref="B147:FD147"/>
    <mergeCell ref="A149:H151"/>
    <mergeCell ref="I149:CM151"/>
    <mergeCell ref="CN149:CU151"/>
    <mergeCell ref="CV149:DE151"/>
    <mergeCell ref="DS159:EE159"/>
    <mergeCell ref="EF159:ER159"/>
    <mergeCell ref="ES159:FE159"/>
    <mergeCell ref="A160:H160"/>
    <mergeCell ref="I160:CM160"/>
    <mergeCell ref="DF150:DR150"/>
    <mergeCell ref="A152:H152"/>
    <mergeCell ref="I152:CM152"/>
    <mergeCell ref="CN152:CU152"/>
    <mergeCell ref="CV152:DE152"/>
    <mergeCell ref="DF152:DR152"/>
    <mergeCell ref="DF161:DR161"/>
    <mergeCell ref="DS161:EE161"/>
    <mergeCell ref="EF161:ER161"/>
    <mergeCell ref="ES161:FE161"/>
    <mergeCell ref="A163:H163"/>
    <mergeCell ref="ES153:FE153"/>
    <mergeCell ref="A177:H177"/>
    <mergeCell ref="A175:H175"/>
    <mergeCell ref="A176:H176"/>
    <mergeCell ref="I176:CM176"/>
    <mergeCell ref="CN176:CU176"/>
    <mergeCell ref="CV176:DE176"/>
    <mergeCell ref="DF176:DR176"/>
    <mergeCell ref="A169:H169"/>
    <mergeCell ref="I169:CM169"/>
    <mergeCell ref="CN169:CU169"/>
    <mergeCell ref="CV169:DE169"/>
    <mergeCell ref="DF169:DR169"/>
    <mergeCell ref="A170:H170"/>
    <mergeCell ref="A159:H159"/>
    <mergeCell ref="I159:CM159"/>
    <mergeCell ref="CN159:CU159"/>
    <mergeCell ref="CV159:DE159"/>
    <mergeCell ref="DF159:DR159"/>
    <mergeCell ref="I164:CM164"/>
    <mergeCell ref="DS153:EE153"/>
    <mergeCell ref="DY7:FG7"/>
    <mergeCell ref="AQ184:BH184"/>
    <mergeCell ref="BK184:BV184"/>
    <mergeCell ref="BY184:CR184"/>
    <mergeCell ref="AQ185:BH185"/>
    <mergeCell ref="BK185:BV185"/>
    <mergeCell ref="BY185:CR185"/>
    <mergeCell ref="BG186:BX186"/>
    <mergeCell ref="CA186:CR186"/>
    <mergeCell ref="I177:CM177"/>
    <mergeCell ref="CN177:CU177"/>
    <mergeCell ref="CV177:DE177"/>
    <mergeCell ref="DF177:DR177"/>
    <mergeCell ref="DS176:EE176"/>
    <mergeCell ref="EF176:ER176"/>
    <mergeCell ref="ES176:FE176"/>
    <mergeCell ref="I175:CM175"/>
    <mergeCell ref="CN175:CU175"/>
    <mergeCell ref="CV175:DE175"/>
    <mergeCell ref="DF175:DR175"/>
    <mergeCell ref="DS175:EE175"/>
    <mergeCell ref="EF175:ER175"/>
    <mergeCell ref="ES175:FE175"/>
    <mergeCell ref="ES169:FE169"/>
    <mergeCell ref="I170:CM170"/>
    <mergeCell ref="CN170:CU170"/>
    <mergeCell ref="CV170:DE170"/>
    <mergeCell ref="DF170:DR170"/>
    <mergeCell ref="DS170:EE170"/>
    <mergeCell ref="EF170:ER170"/>
    <mergeCell ref="ES170:FE170"/>
    <mergeCell ref="EF151:ER151"/>
    <mergeCell ref="CN156:CU156"/>
    <mergeCell ref="CV156:DE156"/>
    <mergeCell ref="DF156:DR156"/>
    <mergeCell ref="DS156:EE156"/>
    <mergeCell ref="EF156:ER156"/>
    <mergeCell ref="ES156:FE156"/>
    <mergeCell ref="DS157:EE157"/>
    <mergeCell ref="A157:H157"/>
    <mergeCell ref="I155:CM155"/>
    <mergeCell ref="DS152:EE152"/>
    <mergeCell ref="BX111:CE111"/>
    <mergeCell ref="EU123:FG123"/>
    <mergeCell ref="EU126:FG126"/>
    <mergeCell ref="A127:BW127"/>
    <mergeCell ref="BX127:CE127"/>
    <mergeCell ref="CF127:CR127"/>
    <mergeCell ref="DU127:EG127"/>
    <mergeCell ref="EH127:ET127"/>
    <mergeCell ref="EU127:FG127"/>
    <mergeCell ref="A123:BW123"/>
    <mergeCell ref="A126:BW126"/>
    <mergeCell ref="BX123:CE123"/>
    <mergeCell ref="CF123:CR123"/>
    <mergeCell ref="BX126:CE126"/>
    <mergeCell ref="CF126:CR126"/>
    <mergeCell ref="CS123:DE123"/>
    <mergeCell ref="DH123:DT123"/>
    <mergeCell ref="DU123:EG123"/>
    <mergeCell ref="EH123:ET123"/>
    <mergeCell ref="EU145:FG145"/>
    <mergeCell ref="A143:BW143"/>
    <mergeCell ref="BX139:CE139"/>
    <mergeCell ref="A103:BW103"/>
    <mergeCell ref="A106:BW106"/>
    <mergeCell ref="BX103:CE103"/>
    <mergeCell ref="CF103:CR103"/>
    <mergeCell ref="CS103:DE103"/>
    <mergeCell ref="EH87:ET87"/>
    <mergeCell ref="EH124:ET124"/>
    <mergeCell ref="A107:BW107"/>
    <mergeCell ref="BX107:CE107"/>
    <mergeCell ref="CF107:CR107"/>
    <mergeCell ref="CS107:DE107"/>
    <mergeCell ref="CS96:DE96"/>
    <mergeCell ref="CS91:DE91"/>
    <mergeCell ref="DH89:DT89"/>
    <mergeCell ref="BX91:CE91"/>
    <mergeCell ref="A91:BW91"/>
    <mergeCell ref="A88:BW88"/>
    <mergeCell ref="BX99:CE99"/>
    <mergeCell ref="CF89:CR89"/>
    <mergeCell ref="CF91:CR91"/>
    <mergeCell ref="CF96:CR96"/>
    <mergeCell ref="CF97:CR97"/>
    <mergeCell ref="CF120:CR120"/>
    <mergeCell ref="CS120:DD120"/>
    <mergeCell ref="DH120:DT120"/>
    <mergeCell ref="DU120:EG120"/>
    <mergeCell ref="EH120:ET120"/>
    <mergeCell ref="A138:BW138"/>
    <mergeCell ref="A125:BW125"/>
    <mergeCell ref="BX125:CE125"/>
    <mergeCell ref="EU124:FG124"/>
    <mergeCell ref="A124:BW124"/>
    <mergeCell ref="DH124:DT124"/>
    <mergeCell ref="EU113:FG113"/>
    <mergeCell ref="DH112:DT112"/>
    <mergeCell ref="DU112:EG112"/>
    <mergeCell ref="EH112:ET112"/>
    <mergeCell ref="EU112:FG112"/>
    <mergeCell ref="CS133:DE133"/>
    <mergeCell ref="DU133:EG133"/>
    <mergeCell ref="EU125:FG125"/>
    <mergeCell ref="DU124:EG124"/>
    <mergeCell ref="A112:BW112"/>
    <mergeCell ref="BX112:CE112"/>
    <mergeCell ref="CF112:CR112"/>
    <mergeCell ref="CS112:DE112"/>
    <mergeCell ref="BX131:CE131"/>
    <mergeCell ref="EU134:FG134"/>
    <mergeCell ref="BX134:CE134"/>
    <mergeCell ref="CF134:CR134"/>
    <mergeCell ref="CS134:DE134"/>
    <mergeCell ref="EH135:ET135"/>
    <mergeCell ref="EU135:FG135"/>
    <mergeCell ref="A121:BW121"/>
    <mergeCell ref="BX121:CE121"/>
    <mergeCell ref="CF121:CR121"/>
    <mergeCell ref="CS121:DD121"/>
    <mergeCell ref="DH121:DT121"/>
    <mergeCell ref="CF124:CR124"/>
    <mergeCell ref="A145:BW145"/>
    <mergeCell ref="EU142:FG142"/>
    <mergeCell ref="A142:BW142"/>
    <mergeCell ref="BX142:CE142"/>
    <mergeCell ref="EU92:FG92"/>
    <mergeCell ref="CS124:DD124"/>
    <mergeCell ref="A100:BW100"/>
    <mergeCell ref="BX100:CE100"/>
    <mergeCell ref="CF100:CR100"/>
    <mergeCell ref="CS100:DE100"/>
    <mergeCell ref="DH100:DT100"/>
    <mergeCell ref="A89:BW89"/>
    <mergeCell ref="DH87:DT87"/>
    <mergeCell ref="DU87:EG87"/>
    <mergeCell ref="EU56:FG56"/>
    <mergeCell ref="A92:BW92"/>
    <mergeCell ref="BX92:CE92"/>
    <mergeCell ref="CF92:CR92"/>
    <mergeCell ref="CS92:DE92"/>
    <mergeCell ref="DH92:DT92"/>
    <mergeCell ref="DU92:EG92"/>
    <mergeCell ref="EH92:ET92"/>
    <mergeCell ref="DH84:DT84"/>
    <mergeCell ref="CF142:CR142"/>
    <mergeCell ref="CS142:DE142"/>
    <mergeCell ref="EU141:FG141"/>
    <mergeCell ref="A141:BW141"/>
    <mergeCell ref="BX143:CE143"/>
    <mergeCell ref="CF143:CR143"/>
    <mergeCell ref="CS143:DE143"/>
    <mergeCell ref="EU87:FG87"/>
    <mergeCell ref="A87:BW87"/>
    <mergeCell ref="CS79:DE79"/>
    <mergeCell ref="DU107:EG107"/>
    <mergeCell ref="EH107:ET107"/>
    <mergeCell ref="EU144:FG144"/>
    <mergeCell ref="BX133:CE133"/>
    <mergeCell ref="BX124:CE124"/>
    <mergeCell ref="CS126:DE126"/>
    <mergeCell ref="DH126:DT126"/>
    <mergeCell ref="DU126:EG126"/>
    <mergeCell ref="EH126:ET126"/>
    <mergeCell ref="EH133:ET133"/>
    <mergeCell ref="DH127:DT127"/>
    <mergeCell ref="DH125:DT125"/>
    <mergeCell ref="DH141:DT141"/>
    <mergeCell ref="DU141:EG141"/>
    <mergeCell ref="EH141:ET141"/>
    <mergeCell ref="DH133:DT133"/>
    <mergeCell ref="EU140:FG140"/>
    <mergeCell ref="CF139:CR139"/>
    <mergeCell ref="CS139:DE139"/>
    <mergeCell ref="BX87:CE87"/>
    <mergeCell ref="CF87:CR87"/>
    <mergeCell ref="EH142:ET142"/>
    <mergeCell ref="CS87:DE87"/>
    <mergeCell ref="EH88:ET88"/>
    <mergeCell ref="EU88:FG88"/>
    <mergeCell ref="BX88:CE88"/>
    <mergeCell ref="EH106:ET106"/>
    <mergeCell ref="CS108:DD108"/>
    <mergeCell ref="DH108:DT108"/>
    <mergeCell ref="BX130:CE130"/>
    <mergeCell ref="CF130:CR130"/>
    <mergeCell ref="BX145:CE145"/>
    <mergeCell ref="CF145:CR145"/>
    <mergeCell ref="CS145:DE145"/>
    <mergeCell ref="DH144:DT144"/>
    <mergeCell ref="DU144:EG144"/>
    <mergeCell ref="EH144:ET144"/>
    <mergeCell ref="DU143:EG143"/>
    <mergeCell ref="EH143:ET143"/>
    <mergeCell ref="DH145:DT145"/>
    <mergeCell ref="DU145:EG145"/>
    <mergeCell ref="EH145:ET145"/>
    <mergeCell ref="EU137:FG137"/>
    <mergeCell ref="DH142:DT142"/>
    <mergeCell ref="DU142:EG142"/>
    <mergeCell ref="BX138:CE138"/>
    <mergeCell ref="CF138:CR138"/>
    <mergeCell ref="CS138:DE138"/>
    <mergeCell ref="EU139:FG139"/>
    <mergeCell ref="CF141:CR141"/>
    <mergeCell ref="CS141:DE141"/>
    <mergeCell ref="EU143:FG143"/>
    <mergeCell ref="EU138:FG138"/>
    <mergeCell ref="DU135:EG135"/>
    <mergeCell ref="DH134:DT134"/>
    <mergeCell ref="DH136:DT136"/>
    <mergeCell ref="DU136:EG136"/>
    <mergeCell ref="EH136:ET136"/>
    <mergeCell ref="EU136:FG136"/>
    <mergeCell ref="A144:BW144"/>
    <mergeCell ref="BX144:CE144"/>
    <mergeCell ref="CF144:CR144"/>
    <mergeCell ref="CS144:DE144"/>
    <mergeCell ref="DH143:DT143"/>
    <mergeCell ref="BX141:CE141"/>
    <mergeCell ref="A140:BW140"/>
    <mergeCell ref="BX140:CE140"/>
    <mergeCell ref="CF140:CR140"/>
    <mergeCell ref="CS140:DE140"/>
    <mergeCell ref="DH139:DT139"/>
    <mergeCell ref="DU139:EG139"/>
    <mergeCell ref="EH139:ET139"/>
    <mergeCell ref="A139:BW139"/>
    <mergeCell ref="DH140:DT140"/>
    <mergeCell ref="DU140:EG140"/>
    <mergeCell ref="EH140:ET140"/>
    <mergeCell ref="A136:BW136"/>
    <mergeCell ref="DH138:DT138"/>
    <mergeCell ref="DU138:EG138"/>
    <mergeCell ref="EH138:ET138"/>
    <mergeCell ref="BX136:CE136"/>
    <mergeCell ref="A134:BW134"/>
    <mergeCell ref="A135:BW135"/>
    <mergeCell ref="DU134:EG134"/>
    <mergeCell ref="EH134:ET134"/>
    <mergeCell ref="CF136:CR136"/>
    <mergeCell ref="CS136:DE136"/>
    <mergeCell ref="DU103:EG103"/>
    <mergeCell ref="EH103:ET103"/>
    <mergeCell ref="CS102:DE102"/>
    <mergeCell ref="DH102:DT102"/>
    <mergeCell ref="BX102:CE102"/>
    <mergeCell ref="CF102:CR102"/>
    <mergeCell ref="BX106:CE106"/>
    <mergeCell ref="CF106:CR106"/>
    <mergeCell ref="CS106:DE106"/>
    <mergeCell ref="DH106:DT106"/>
    <mergeCell ref="DU106:EG106"/>
    <mergeCell ref="DH103:DT103"/>
    <mergeCell ref="CF125:CR125"/>
    <mergeCell ref="CS125:DE125"/>
    <mergeCell ref="DU125:EG125"/>
    <mergeCell ref="EH125:ET125"/>
    <mergeCell ref="CS127:DD127"/>
    <mergeCell ref="CF113:CR113"/>
    <mergeCell ref="CS113:DD113"/>
    <mergeCell ref="DH113:DT113"/>
    <mergeCell ref="DU113:EG113"/>
    <mergeCell ref="EH104:ET104"/>
    <mergeCell ref="CS114:DD114"/>
    <mergeCell ref="DH114:DT114"/>
    <mergeCell ref="DU114:EG114"/>
    <mergeCell ref="EH114:ET114"/>
    <mergeCell ref="BX135:CE135"/>
    <mergeCell ref="CF135:CR135"/>
    <mergeCell ref="CS135:DE135"/>
    <mergeCell ref="DH135:DT135"/>
    <mergeCell ref="A129:BW129"/>
    <mergeCell ref="BX129:CE129"/>
    <mergeCell ref="CF129:CR129"/>
    <mergeCell ref="CS129:DD129"/>
    <mergeCell ref="DH129:DT129"/>
    <mergeCell ref="DU129:EG129"/>
    <mergeCell ref="EH129:ET129"/>
    <mergeCell ref="A130:BW130"/>
    <mergeCell ref="EU106:FG106"/>
    <mergeCell ref="DU93:EG93"/>
    <mergeCell ref="DU99:EG99"/>
    <mergeCell ref="DU98:EG98"/>
    <mergeCell ref="EU99:FG99"/>
    <mergeCell ref="EU93:FG93"/>
    <mergeCell ref="EU98:FG98"/>
    <mergeCell ref="EH95:ET95"/>
    <mergeCell ref="BX93:CE93"/>
    <mergeCell ref="CF93:CR93"/>
    <mergeCell ref="CS93:DE93"/>
    <mergeCell ref="DH93:DT93"/>
    <mergeCell ref="BX98:CE98"/>
    <mergeCell ref="CS97:DE97"/>
    <mergeCell ref="A102:BW102"/>
    <mergeCell ref="A99:BW99"/>
    <mergeCell ref="A96:BW96"/>
    <mergeCell ref="A97:BW97"/>
    <mergeCell ref="A104:BW104"/>
    <mergeCell ref="A93:BW93"/>
    <mergeCell ref="A98:BW98"/>
    <mergeCell ref="A111:BW111"/>
    <mergeCell ref="A113:BW113"/>
    <mergeCell ref="BX113:CE113"/>
    <mergeCell ref="DU121:EG121"/>
    <mergeCell ref="DH86:DT86"/>
    <mergeCell ref="DU86:EG86"/>
    <mergeCell ref="EH86:ET86"/>
    <mergeCell ref="DU89:EG89"/>
    <mergeCell ref="DU91:EG91"/>
    <mergeCell ref="DU96:EG96"/>
    <mergeCell ref="DU97:EG97"/>
    <mergeCell ref="CS88:DE88"/>
    <mergeCell ref="DH88:DT88"/>
    <mergeCell ref="DU88:EG88"/>
    <mergeCell ref="BX86:CE86"/>
    <mergeCell ref="CF86:CR86"/>
    <mergeCell ref="CS86:DE86"/>
    <mergeCell ref="EH89:ET89"/>
    <mergeCell ref="EH91:ET91"/>
    <mergeCell ref="EH96:ET96"/>
    <mergeCell ref="EH97:ET97"/>
    <mergeCell ref="EH99:ET99"/>
    <mergeCell ref="EH93:ET93"/>
    <mergeCell ref="EH98:ET98"/>
    <mergeCell ref="CF111:CR111"/>
    <mergeCell ref="DH107:DT107"/>
    <mergeCell ref="CF98:CR98"/>
    <mergeCell ref="CS98:DE98"/>
    <mergeCell ref="DH98:DT98"/>
    <mergeCell ref="CF78:CR78"/>
    <mergeCell ref="CS78:DE78"/>
    <mergeCell ref="DH79:DT79"/>
    <mergeCell ref="DU79:EG79"/>
    <mergeCell ref="EH79:ET79"/>
    <mergeCell ref="EU79:FG79"/>
    <mergeCell ref="EH81:ET81"/>
    <mergeCell ref="EU81:FG81"/>
    <mergeCell ref="A81:BW81"/>
    <mergeCell ref="BX81:CE81"/>
    <mergeCell ref="CF81:CR81"/>
    <mergeCell ref="CS81:DE81"/>
    <mergeCell ref="EH77:ET77"/>
    <mergeCell ref="EU85:FG85"/>
    <mergeCell ref="A85:BW85"/>
    <mergeCell ref="BX85:CE85"/>
    <mergeCell ref="CF85:CR85"/>
    <mergeCell ref="CS85:DE85"/>
    <mergeCell ref="EH84:ET84"/>
    <mergeCell ref="BX83:CE83"/>
    <mergeCell ref="A83:BW83"/>
    <mergeCell ref="EU82:FG82"/>
    <mergeCell ref="EH82:ET82"/>
    <mergeCell ref="DU82:EG82"/>
    <mergeCell ref="DH82:DT82"/>
    <mergeCell ref="CS82:DE82"/>
    <mergeCell ref="CF82:CR82"/>
    <mergeCell ref="BX82:CE82"/>
    <mergeCell ref="A82:BW82"/>
    <mergeCell ref="A79:BW79"/>
    <mergeCell ref="BX79:CE79"/>
    <mergeCell ref="CF79:CR79"/>
    <mergeCell ref="DH75:DT75"/>
    <mergeCell ref="DU75:EG75"/>
    <mergeCell ref="A75:BW75"/>
    <mergeCell ref="BX75:CE75"/>
    <mergeCell ref="CF75:CR75"/>
    <mergeCell ref="CS75:DE75"/>
    <mergeCell ref="A80:BW80"/>
    <mergeCell ref="BX80:CE80"/>
    <mergeCell ref="CF80:CR80"/>
    <mergeCell ref="CS80:DE80"/>
    <mergeCell ref="DH76:DT76"/>
    <mergeCell ref="DU76:EG76"/>
    <mergeCell ref="EH76:ET76"/>
    <mergeCell ref="EU76:FG76"/>
    <mergeCell ref="A76:BW76"/>
    <mergeCell ref="BX76:CE76"/>
    <mergeCell ref="CF76:CR76"/>
    <mergeCell ref="CS76:DE76"/>
    <mergeCell ref="DH77:DT77"/>
    <mergeCell ref="DU77:EG77"/>
    <mergeCell ref="EU77:FG77"/>
    <mergeCell ref="A77:BW77"/>
    <mergeCell ref="BX77:CE77"/>
    <mergeCell ref="CF77:CR77"/>
    <mergeCell ref="CS77:DE77"/>
    <mergeCell ref="DH78:DT78"/>
    <mergeCell ref="DH80:DT80"/>
    <mergeCell ref="DU80:EG80"/>
    <mergeCell ref="EH80:ET80"/>
    <mergeCell ref="EU80:FG80"/>
    <mergeCell ref="A78:BW78"/>
    <mergeCell ref="BX78:CE78"/>
    <mergeCell ref="EU72:FG72"/>
    <mergeCell ref="A72:BW72"/>
    <mergeCell ref="BX72:CE72"/>
    <mergeCell ref="CF72:CR72"/>
    <mergeCell ref="CS72:DE72"/>
    <mergeCell ref="DH73:DT73"/>
    <mergeCell ref="DU73:EG73"/>
    <mergeCell ref="EH73:ET73"/>
    <mergeCell ref="EU73:FG73"/>
    <mergeCell ref="A73:BW73"/>
    <mergeCell ref="BX73:CE73"/>
    <mergeCell ref="CF73:CR73"/>
    <mergeCell ref="CS73:DE73"/>
    <mergeCell ref="DH74:DT74"/>
    <mergeCell ref="DU74:EG74"/>
    <mergeCell ref="EH74:ET74"/>
    <mergeCell ref="EU74:FG74"/>
    <mergeCell ref="A74:BW74"/>
    <mergeCell ref="BX74:CE74"/>
    <mergeCell ref="CF74:CR74"/>
    <mergeCell ref="CS74:DE74"/>
    <mergeCell ref="A68:BW68"/>
    <mergeCell ref="BX68:CE68"/>
    <mergeCell ref="CF68:CR68"/>
    <mergeCell ref="CS68:DE68"/>
    <mergeCell ref="DH69:DT69"/>
    <mergeCell ref="DU69:EG69"/>
    <mergeCell ref="EH69:ET69"/>
    <mergeCell ref="EU69:FG69"/>
    <mergeCell ref="A69:BW69"/>
    <mergeCell ref="BX69:CE69"/>
    <mergeCell ref="EH70:ET70"/>
    <mergeCell ref="EU70:FG70"/>
    <mergeCell ref="A70:BW70"/>
    <mergeCell ref="BX70:CE70"/>
    <mergeCell ref="CF70:CR70"/>
    <mergeCell ref="CS70:DE70"/>
    <mergeCell ref="DH71:DT71"/>
    <mergeCell ref="DU71:EG71"/>
    <mergeCell ref="EH71:ET71"/>
    <mergeCell ref="EU71:FG71"/>
    <mergeCell ref="A71:BW71"/>
    <mergeCell ref="BX71:CE71"/>
    <mergeCell ref="CF71:CR71"/>
    <mergeCell ref="CS71:DE71"/>
    <mergeCell ref="CS66:DE66"/>
    <mergeCell ref="DH64:DT64"/>
    <mergeCell ref="A52:BW52"/>
    <mergeCell ref="BX52:CE52"/>
    <mergeCell ref="CF52:CR52"/>
    <mergeCell ref="CS52:DE52"/>
    <mergeCell ref="DH57:DT57"/>
    <mergeCell ref="DH63:DT63"/>
    <mergeCell ref="EH67:ET67"/>
    <mergeCell ref="EU67:FG67"/>
    <mergeCell ref="A67:BW67"/>
    <mergeCell ref="BX67:CE67"/>
    <mergeCell ref="CF67:CR67"/>
    <mergeCell ref="CS67:DE67"/>
    <mergeCell ref="EH54:ET54"/>
    <mergeCell ref="A53:BW53"/>
    <mergeCell ref="BX53:CE53"/>
    <mergeCell ref="CF53:CR53"/>
    <mergeCell ref="CS53:DE53"/>
    <mergeCell ref="DH53:DT53"/>
    <mergeCell ref="DU53:EG53"/>
    <mergeCell ref="EH53:ET53"/>
    <mergeCell ref="A55:BW55"/>
    <mergeCell ref="BX55:CE55"/>
    <mergeCell ref="CF55:CR55"/>
    <mergeCell ref="CS55:DE55"/>
    <mergeCell ref="DH55:DT55"/>
    <mergeCell ref="A40:BW40"/>
    <mergeCell ref="A37:BW37"/>
    <mergeCell ref="BX37:CE37"/>
    <mergeCell ref="BX40:CE40"/>
    <mergeCell ref="EU37:FG37"/>
    <mergeCell ref="EU40:FG40"/>
    <mergeCell ref="A45:BW45"/>
    <mergeCell ref="BX45:CE45"/>
    <mergeCell ref="CF45:CR45"/>
    <mergeCell ref="CS45:DE45"/>
    <mergeCell ref="DH45:DT45"/>
    <mergeCell ref="DU45:EG45"/>
    <mergeCell ref="EH45:ET45"/>
    <mergeCell ref="EU45:FG45"/>
    <mergeCell ref="A46:BW46"/>
    <mergeCell ref="A47:BW47"/>
    <mergeCell ref="BX46:CE46"/>
    <mergeCell ref="CF46:CR46"/>
    <mergeCell ref="BX47:CE47"/>
    <mergeCell ref="CF47:CR47"/>
    <mergeCell ref="EH46:ET46"/>
    <mergeCell ref="EU46:FG46"/>
    <mergeCell ref="CS47:DE47"/>
    <mergeCell ref="DH47:DT47"/>
    <mergeCell ref="DU47:EG47"/>
    <mergeCell ref="EH47:ET47"/>
    <mergeCell ref="EU47:FG47"/>
    <mergeCell ref="CS46:DE46"/>
    <mergeCell ref="DH46:DT46"/>
    <mergeCell ref="DU46:EG46"/>
    <mergeCell ref="A38:BW38"/>
    <mergeCell ref="BX38:CE38"/>
    <mergeCell ref="DH42:DT43"/>
    <mergeCell ref="DU42:EG43"/>
    <mergeCell ref="EH42:ET43"/>
    <mergeCell ref="EU42:FG43"/>
    <mergeCell ref="A42:BW42"/>
    <mergeCell ref="BX42:CE43"/>
    <mergeCell ref="CF42:CR43"/>
    <mergeCell ref="CS42:DE43"/>
    <mergeCell ref="A43:BW43"/>
    <mergeCell ref="DF42:DF43"/>
    <mergeCell ref="DG42:DG43"/>
    <mergeCell ref="DH44:DT44"/>
    <mergeCell ref="DU44:EG44"/>
    <mergeCell ref="EH44:ET44"/>
    <mergeCell ref="EU44:FG44"/>
    <mergeCell ref="A44:BW44"/>
    <mergeCell ref="BX44:CE44"/>
    <mergeCell ref="CF44:CR44"/>
    <mergeCell ref="CS44:DE44"/>
    <mergeCell ref="DH36:DT36"/>
    <mergeCell ref="DU36:EG36"/>
    <mergeCell ref="EH36:ET36"/>
    <mergeCell ref="EU36:FG36"/>
    <mergeCell ref="A36:BW36"/>
    <mergeCell ref="BX36:CE36"/>
    <mergeCell ref="CF36:CR36"/>
    <mergeCell ref="CS36:DE36"/>
    <mergeCell ref="DH41:DT41"/>
    <mergeCell ref="DU41:EG41"/>
    <mergeCell ref="EH41:ET41"/>
    <mergeCell ref="EU41:FG41"/>
    <mergeCell ref="A41:BW41"/>
    <mergeCell ref="BX41:CE41"/>
    <mergeCell ref="CF41:CR41"/>
    <mergeCell ref="CS41:DE41"/>
    <mergeCell ref="A33:BW33"/>
    <mergeCell ref="BX33:CE33"/>
    <mergeCell ref="CF33:CR33"/>
    <mergeCell ref="CS33:DE33"/>
    <mergeCell ref="DH33:DT33"/>
    <mergeCell ref="DU33:EG33"/>
    <mergeCell ref="EH33:ET33"/>
    <mergeCell ref="EU33:FG33"/>
    <mergeCell ref="DH34:DT34"/>
    <mergeCell ref="DU34:EG34"/>
    <mergeCell ref="EH34:ET34"/>
    <mergeCell ref="EU34:FG34"/>
    <mergeCell ref="A34:BW34"/>
    <mergeCell ref="BX34:CE34"/>
    <mergeCell ref="CF34:CR34"/>
    <mergeCell ref="CS34:DE34"/>
    <mergeCell ref="DH35:DT35"/>
    <mergeCell ref="DU35:EG35"/>
    <mergeCell ref="EH35:ET35"/>
    <mergeCell ref="EU35:FG35"/>
    <mergeCell ref="A35:BW35"/>
    <mergeCell ref="BX35:CE35"/>
    <mergeCell ref="CF35:CR35"/>
    <mergeCell ref="CS35:DE35"/>
    <mergeCell ref="EH30:ET30"/>
    <mergeCell ref="EH31:ET31"/>
    <mergeCell ref="EU32:FG32"/>
    <mergeCell ref="A32:BW32"/>
    <mergeCell ref="BX32:CE32"/>
    <mergeCell ref="CF32:CR32"/>
    <mergeCell ref="CS32:DE32"/>
    <mergeCell ref="CS31:DE31"/>
    <mergeCell ref="DH31:DT31"/>
    <mergeCell ref="DU31:EG31"/>
    <mergeCell ref="CF31:CR31"/>
    <mergeCell ref="DH32:DT32"/>
    <mergeCell ref="DU32:EG32"/>
    <mergeCell ref="EH32:ET32"/>
    <mergeCell ref="DU30:EG30"/>
    <mergeCell ref="EU30:FG30"/>
    <mergeCell ref="EU31:FG31"/>
    <mergeCell ref="A29:BW29"/>
    <mergeCell ref="BX29:CE29"/>
    <mergeCell ref="CF29:CR29"/>
    <mergeCell ref="CS29:DE29"/>
    <mergeCell ref="DH28:DT28"/>
    <mergeCell ref="DU28:EG28"/>
    <mergeCell ref="EU28:FG28"/>
    <mergeCell ref="A28:BW28"/>
    <mergeCell ref="DH29:DT29"/>
    <mergeCell ref="DU29:EG29"/>
    <mergeCell ref="EH29:ET29"/>
    <mergeCell ref="A31:BW31"/>
    <mergeCell ref="BX31:CE31"/>
    <mergeCell ref="A30:BW30"/>
    <mergeCell ref="BX30:CE30"/>
    <mergeCell ref="CF30:CR30"/>
    <mergeCell ref="CS30:DE30"/>
    <mergeCell ref="DH30:DT30"/>
    <mergeCell ref="EU29:FG29"/>
    <mergeCell ref="BX28:CE28"/>
    <mergeCell ref="CF28:CR28"/>
    <mergeCell ref="CS28:DE28"/>
    <mergeCell ref="EH28:ET28"/>
    <mergeCell ref="EU13:FG13"/>
    <mergeCell ref="BG12:BJ12"/>
    <mergeCell ref="EU14:FG14"/>
    <mergeCell ref="EU15:FG15"/>
    <mergeCell ref="CS9:CU9"/>
    <mergeCell ref="DN23:DP23"/>
    <mergeCell ref="A22:BW24"/>
    <mergeCell ref="BX22:CE24"/>
    <mergeCell ref="CF22:CR24"/>
    <mergeCell ref="CS22:DE24"/>
    <mergeCell ref="CH10:CL10"/>
    <mergeCell ref="EU17:FG17"/>
    <mergeCell ref="DU27:EG27"/>
    <mergeCell ref="EH27:ET27"/>
    <mergeCell ref="EU18:FG18"/>
    <mergeCell ref="A20:FG20"/>
    <mergeCell ref="DH26:DT26"/>
    <mergeCell ref="DU26:EG26"/>
    <mergeCell ref="EH26:ET26"/>
    <mergeCell ref="EU26:FG26"/>
    <mergeCell ref="A26:BW26"/>
    <mergeCell ref="BX26:CE26"/>
    <mergeCell ref="CF26:CR26"/>
    <mergeCell ref="CS26:DE26"/>
    <mergeCell ref="DQ23:DT23"/>
    <mergeCell ref="EU23:FG24"/>
    <mergeCell ref="EU27:FG27"/>
    <mergeCell ref="BK12:CO12"/>
    <mergeCell ref="CS51:DD51"/>
    <mergeCell ref="DH51:DT51"/>
    <mergeCell ref="DU51:EG51"/>
    <mergeCell ref="A27:BW27"/>
    <mergeCell ref="BX27:CE27"/>
    <mergeCell ref="CF27:CR27"/>
    <mergeCell ref="CS27:DE27"/>
    <mergeCell ref="A13:AA13"/>
    <mergeCell ref="AB14:DR14"/>
    <mergeCell ref="K17:DR17"/>
    <mergeCell ref="EU16:FG16"/>
    <mergeCell ref="DH27:DT27"/>
    <mergeCell ref="DY2:FG2"/>
    <mergeCell ref="DY4:FG4"/>
    <mergeCell ref="DY6:EK6"/>
    <mergeCell ref="EN6:FG6"/>
    <mergeCell ref="CP10:CX10"/>
    <mergeCell ref="BF10:BH10"/>
    <mergeCell ref="CE10:CG10"/>
    <mergeCell ref="CM10:CO10"/>
    <mergeCell ref="EU10:FG11"/>
    <mergeCell ref="A25:BW25"/>
    <mergeCell ref="BX25:CE25"/>
    <mergeCell ref="CF25:CR25"/>
    <mergeCell ref="CS25:DE25"/>
    <mergeCell ref="DH25:DT25"/>
    <mergeCell ref="DU25:EG25"/>
    <mergeCell ref="EH25:ET25"/>
    <mergeCell ref="EU25:FG25"/>
    <mergeCell ref="EN5:FG5"/>
    <mergeCell ref="DY5:EK5"/>
    <mergeCell ref="EU12:FG12"/>
    <mergeCell ref="EH62:ET62"/>
    <mergeCell ref="EU62:FG62"/>
    <mergeCell ref="DU57:EG57"/>
    <mergeCell ref="EH57:ET57"/>
    <mergeCell ref="EU57:FG57"/>
    <mergeCell ref="A57:BW57"/>
    <mergeCell ref="BX57:CE57"/>
    <mergeCell ref="CF57:CR57"/>
    <mergeCell ref="CS57:DE57"/>
    <mergeCell ref="EH55:ET55"/>
    <mergeCell ref="A65:BW65"/>
    <mergeCell ref="BX65:CE65"/>
    <mergeCell ref="BI10:CD10"/>
    <mergeCell ref="AY10:BE10"/>
    <mergeCell ref="EH23:EM23"/>
    <mergeCell ref="EN23:EP23"/>
    <mergeCell ref="EQ23:ET23"/>
    <mergeCell ref="EH24:ET24"/>
    <mergeCell ref="DU23:DZ23"/>
    <mergeCell ref="EA23:EC23"/>
    <mergeCell ref="ED23:EG23"/>
    <mergeCell ref="DU24:EG24"/>
    <mergeCell ref="DH22:FG22"/>
    <mergeCell ref="DG22:DG24"/>
    <mergeCell ref="DH24:DT24"/>
    <mergeCell ref="DH23:DM23"/>
    <mergeCell ref="DF22:DF24"/>
    <mergeCell ref="EH51:ET51"/>
    <mergeCell ref="EU51:FG51"/>
    <mergeCell ref="A51:BW51"/>
    <mergeCell ref="BX51:CE51"/>
    <mergeCell ref="CF51:CR51"/>
    <mergeCell ref="EU64:FG64"/>
    <mergeCell ref="EH75:ET75"/>
    <mergeCell ref="EU75:FG75"/>
    <mergeCell ref="EH78:ET78"/>
    <mergeCell ref="EU78:FG78"/>
    <mergeCell ref="EH63:ET63"/>
    <mergeCell ref="DH70:DT70"/>
    <mergeCell ref="DU70:EG70"/>
    <mergeCell ref="DU78:EG78"/>
    <mergeCell ref="DU63:EG63"/>
    <mergeCell ref="EU63:FG63"/>
    <mergeCell ref="EU58:FG58"/>
    <mergeCell ref="EU54:FG54"/>
    <mergeCell ref="EU53:FG53"/>
    <mergeCell ref="EU55:FG55"/>
    <mergeCell ref="EH52:ET52"/>
    <mergeCell ref="EU52:FG52"/>
    <mergeCell ref="EH65:ET65"/>
    <mergeCell ref="EU65:FG65"/>
    <mergeCell ref="EH66:ET66"/>
    <mergeCell ref="EU66:FG66"/>
    <mergeCell ref="EH64:ET64"/>
    <mergeCell ref="DH62:DT62"/>
    <mergeCell ref="DU62:EG62"/>
    <mergeCell ref="DH58:DT58"/>
    <mergeCell ref="DH68:DT68"/>
    <mergeCell ref="DU68:EG68"/>
    <mergeCell ref="EH68:ET68"/>
    <mergeCell ref="EU68:FG68"/>
    <mergeCell ref="DH72:DT72"/>
    <mergeCell ref="DU72:EG72"/>
    <mergeCell ref="EH72:ET72"/>
    <mergeCell ref="DH52:DT52"/>
    <mergeCell ref="DU52:EG52"/>
    <mergeCell ref="DH65:DT65"/>
    <mergeCell ref="DU65:EG65"/>
    <mergeCell ref="DH67:DT67"/>
    <mergeCell ref="DU67:EG67"/>
    <mergeCell ref="BX56:CE56"/>
    <mergeCell ref="CF56:CR56"/>
    <mergeCell ref="CF69:CR69"/>
    <mergeCell ref="CS69:DE69"/>
    <mergeCell ref="DU66:EG66"/>
    <mergeCell ref="DU64:EG64"/>
    <mergeCell ref="A62:BW62"/>
    <mergeCell ref="BX62:CE62"/>
    <mergeCell ref="CF62:CR62"/>
    <mergeCell ref="CS62:DD62"/>
    <mergeCell ref="A58:BW58"/>
    <mergeCell ref="BX58:CE58"/>
    <mergeCell ref="CF58:CR58"/>
    <mergeCell ref="CS58:DE58"/>
    <mergeCell ref="A54:BW54"/>
    <mergeCell ref="BX54:CE54"/>
    <mergeCell ref="CF54:CR54"/>
    <mergeCell ref="CS54:DE54"/>
    <mergeCell ref="DH54:DT54"/>
    <mergeCell ref="DU54:EG54"/>
    <mergeCell ref="A56:BW56"/>
    <mergeCell ref="CS64:DE64"/>
    <mergeCell ref="DH66:DT66"/>
    <mergeCell ref="A66:BW66"/>
    <mergeCell ref="BX66:CE66"/>
    <mergeCell ref="CF66:CR66"/>
    <mergeCell ref="CS50:DD50"/>
    <mergeCell ref="DH50:DT50"/>
    <mergeCell ref="DU50:EG50"/>
    <mergeCell ref="EH50:ET50"/>
    <mergeCell ref="EU50:FG50"/>
    <mergeCell ref="A178:H178"/>
    <mergeCell ref="I178:CM178"/>
    <mergeCell ref="CN178:CU178"/>
    <mergeCell ref="CV178:DE178"/>
    <mergeCell ref="DF178:DR178"/>
    <mergeCell ref="DS178:EE178"/>
    <mergeCell ref="EF178:ER178"/>
    <mergeCell ref="ES178:FE178"/>
    <mergeCell ref="EU86:FG86"/>
    <mergeCell ref="DH91:DT91"/>
    <mergeCell ref="DU84:EG84"/>
    <mergeCell ref="EU83:FG83"/>
    <mergeCell ref="EH83:ET83"/>
    <mergeCell ref="DU83:EG83"/>
    <mergeCell ref="DH83:DT83"/>
    <mergeCell ref="CS83:DE83"/>
    <mergeCell ref="CF83:CR83"/>
    <mergeCell ref="EU104:FG104"/>
    <mergeCell ref="CS63:DE63"/>
    <mergeCell ref="DH81:DT81"/>
    <mergeCell ref="DU81:EG81"/>
    <mergeCell ref="CF88:CR88"/>
    <mergeCell ref="CF65:CR65"/>
    <mergeCell ref="CS65:DE65"/>
    <mergeCell ref="A64:BW64"/>
    <mergeCell ref="BX64:CE64"/>
    <mergeCell ref="CF64:CR64"/>
    <mergeCell ref="CS115:DD115"/>
    <mergeCell ref="DH115:DT115"/>
    <mergeCell ref="DU115:EG115"/>
    <mergeCell ref="EH115:ET115"/>
    <mergeCell ref="EU115:FG115"/>
    <mergeCell ref="A49:BW49"/>
    <mergeCell ref="BX49:CE49"/>
    <mergeCell ref="CF49:CR49"/>
    <mergeCell ref="CS49:DD49"/>
    <mergeCell ref="DH49:DT49"/>
    <mergeCell ref="DU49:EG49"/>
    <mergeCell ref="EH49:ET49"/>
    <mergeCell ref="EU49:FG49"/>
    <mergeCell ref="A60:BW60"/>
    <mergeCell ref="BX60:CE60"/>
    <mergeCell ref="CF60:CR60"/>
    <mergeCell ref="CS60:DD60"/>
    <mergeCell ref="DH60:DT60"/>
    <mergeCell ref="DU60:EG60"/>
    <mergeCell ref="EH60:ET60"/>
    <mergeCell ref="EU60:FG60"/>
    <mergeCell ref="A94:BW94"/>
    <mergeCell ref="BX94:CE94"/>
    <mergeCell ref="CF94:CR94"/>
    <mergeCell ref="CF99:CR99"/>
    <mergeCell ref="BX89:CE89"/>
    <mergeCell ref="BX96:CE96"/>
    <mergeCell ref="BX97:CE97"/>
    <mergeCell ref="CS89:DE89"/>
    <mergeCell ref="DU104:EG104"/>
    <mergeCell ref="DH104:DT104"/>
    <mergeCell ref="CS104:DE104"/>
    <mergeCell ref="A50:BW50"/>
    <mergeCell ref="BX50:CE50"/>
    <mergeCell ref="CF50:CR50"/>
    <mergeCell ref="CF128:CR128"/>
    <mergeCell ref="CS128:DD128"/>
    <mergeCell ref="DH128:DT128"/>
    <mergeCell ref="DU128:EG128"/>
    <mergeCell ref="EH128:ET128"/>
    <mergeCell ref="EU128:FG128"/>
    <mergeCell ref="A137:BW137"/>
    <mergeCell ref="BX137:CE137"/>
    <mergeCell ref="CF137:CR137"/>
    <mergeCell ref="CS137:DE137"/>
    <mergeCell ref="DH137:DT137"/>
    <mergeCell ref="DU137:EG137"/>
    <mergeCell ref="EH137:ET137"/>
    <mergeCell ref="A105:BW105"/>
    <mergeCell ref="BX105:CE105"/>
    <mergeCell ref="CF105:CR105"/>
    <mergeCell ref="CS105:DE105"/>
    <mergeCell ref="DH105:DT105"/>
    <mergeCell ref="DU105:EG105"/>
    <mergeCell ref="EH105:ET105"/>
    <mergeCell ref="EU105:FG105"/>
    <mergeCell ref="A114:BW114"/>
    <mergeCell ref="BX114:CE114"/>
    <mergeCell ref="CF114:CR114"/>
    <mergeCell ref="EU133:FG133"/>
    <mergeCell ref="EU96:FG96"/>
    <mergeCell ref="EU97:FG97"/>
    <mergeCell ref="EH113:ET113"/>
    <mergeCell ref="EU89:FG89"/>
    <mergeCell ref="A110:BW110"/>
    <mergeCell ref="BX110:CE110"/>
    <mergeCell ref="CF110:CR110"/>
    <mergeCell ref="CS110:DE110"/>
    <mergeCell ref="DH110:DT110"/>
    <mergeCell ref="DU110:EG110"/>
    <mergeCell ref="EH110:ET110"/>
    <mergeCell ref="EU110:FG110"/>
    <mergeCell ref="CF84:CR84"/>
    <mergeCell ref="CS84:DE84"/>
    <mergeCell ref="DH85:DT85"/>
    <mergeCell ref="DU85:EG85"/>
    <mergeCell ref="CS94:DE94"/>
    <mergeCell ref="DH94:DT94"/>
    <mergeCell ref="DU94:EG94"/>
    <mergeCell ref="EH94:ET94"/>
    <mergeCell ref="EU94:FG94"/>
    <mergeCell ref="EU84:FG84"/>
    <mergeCell ref="A84:BW84"/>
    <mergeCell ref="BX84:CE84"/>
    <mergeCell ref="CF104:CR104"/>
    <mergeCell ref="EU91:FG91"/>
    <mergeCell ref="BX104:CE104"/>
    <mergeCell ref="CS99:DE99"/>
    <mergeCell ref="EU102:FG102"/>
    <mergeCell ref="DU100:EG100"/>
    <mergeCell ref="EH100:ET100"/>
    <mergeCell ref="EU100:FG100"/>
    <mergeCell ref="DH96:DT96"/>
    <mergeCell ref="DH97:DT97"/>
    <mergeCell ref="DH99:DT99"/>
    <mergeCell ref="A86:BW86"/>
    <mergeCell ref="CS117:DD117"/>
    <mergeCell ref="DH117:DT117"/>
    <mergeCell ref="DU117:EG117"/>
    <mergeCell ref="EH117:ET117"/>
    <mergeCell ref="EU117:FG117"/>
    <mergeCell ref="A118:BW118"/>
    <mergeCell ref="BX118:CE118"/>
    <mergeCell ref="CF118:CR118"/>
    <mergeCell ref="CS118:DD118"/>
    <mergeCell ref="DH118:DT118"/>
    <mergeCell ref="DU118:EG118"/>
    <mergeCell ref="EH118:ET118"/>
    <mergeCell ref="EU114:FG114"/>
    <mergeCell ref="A115:BW115"/>
    <mergeCell ref="BX115:CE115"/>
    <mergeCell ref="CF115:CR115"/>
    <mergeCell ref="A61:BW61"/>
    <mergeCell ref="BX61:CE61"/>
    <mergeCell ref="CF61:CR61"/>
    <mergeCell ref="CS61:DD61"/>
    <mergeCell ref="DH61:DT61"/>
    <mergeCell ref="DU61:EG61"/>
    <mergeCell ref="EH61:ET61"/>
    <mergeCell ref="EU61:FG61"/>
    <mergeCell ref="A109:BW109"/>
    <mergeCell ref="BX109:CE109"/>
    <mergeCell ref="CF109:CR109"/>
    <mergeCell ref="CS109:DE109"/>
    <mergeCell ref="DH109:DT109"/>
    <mergeCell ref="DU109:EG109"/>
    <mergeCell ref="EH109:ET109"/>
    <mergeCell ref="EU109:FG109"/>
    <mergeCell ref="EU118:FG118"/>
    <mergeCell ref="EU129:FG129"/>
    <mergeCell ref="A128:BW128"/>
    <mergeCell ref="BX128:CE128"/>
    <mergeCell ref="A166:H166"/>
    <mergeCell ref="I166:CM166"/>
    <mergeCell ref="CN166:CU166"/>
    <mergeCell ref="CV166:DE166"/>
    <mergeCell ref="DF166:DR166"/>
    <mergeCell ref="DS166:EE166"/>
    <mergeCell ref="EF166:ER166"/>
    <mergeCell ref="ES166:FE166"/>
    <mergeCell ref="EH85:ET85"/>
    <mergeCell ref="A63:BW63"/>
    <mergeCell ref="BX63:CE63"/>
    <mergeCell ref="CF63:CR63"/>
    <mergeCell ref="CS130:DD130"/>
    <mergeCell ref="DH130:DT130"/>
    <mergeCell ref="DU130:EG130"/>
    <mergeCell ref="EH130:ET130"/>
    <mergeCell ref="EU130:FG130"/>
    <mergeCell ref="A116:BW116"/>
    <mergeCell ref="BX116:CE116"/>
    <mergeCell ref="CF116:CR116"/>
    <mergeCell ref="CS116:DD116"/>
    <mergeCell ref="DH116:DT116"/>
    <mergeCell ref="DU116:EG116"/>
    <mergeCell ref="EH116:ET116"/>
    <mergeCell ref="EU116:FG116"/>
    <mergeCell ref="A117:BW117"/>
    <mergeCell ref="BX117:CE117"/>
    <mergeCell ref="CF117:CR117"/>
  </mergeCells>
  <printOptions/>
  <pageMargins left="0.3" right="0.29" top="0.59" bottom="0.1968503937007874" header="0.59" footer="0.15748031496062992"/>
  <pageSetup cellComments="asDisplayed" horizontalDpi="600" verticalDpi="600" orientation="landscape" paperSize="9" scale="80" r:id="rId1"/>
  <rowBreaks count="4" manualBreakCount="4">
    <brk id="44" max="16383" man="1"/>
    <brk id="83" max="16383" man="1"/>
    <brk id="146" max="16383" man="1"/>
    <brk id="1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2020-01-17T05:40:40Z</cp:lastPrinted>
  <dcterms:created xsi:type="dcterms:W3CDTF">2011-01-11T10:25:48Z</dcterms:created>
  <dcterms:modified xsi:type="dcterms:W3CDTF">2020-01-20T01:22:34Z</dcterms:modified>
  <cp:category/>
  <cp:version/>
  <cp:contentType/>
  <cp:contentStatus/>
</cp:coreProperties>
</file>